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USER\Desktop\統計年報\"/>
    </mc:Choice>
  </mc:AlternateContent>
  <xr:revisionPtr revIDLastSave="0" documentId="13_ncr:1_{23F0E45F-091E-4708-9933-451D01609F17}" xr6:coauthVersionLast="47" xr6:coauthVersionMax="47" xr10:uidLastSave="{00000000-0000-0000-0000-000000000000}"/>
  <bookViews>
    <workbookView xWindow="-108" yWindow="-108" windowWidth="23256" windowHeight="12456" tabRatio="957" xr2:uid="{00000000-000D-0000-FFFF-FFFF00000000}"/>
  </bookViews>
  <sheets>
    <sheet name="預告統計資料發布時間表" sheetId="1" r:id="rId1"/>
    <sheet name="鄉庫收支月報表(113年12月)" sheetId="257" r:id="rId2"/>
    <sheet name="鄉庫收支月報表(114年1月)" sheetId="276" r:id="rId3"/>
    <sheet name="資源回收成果統計(113年12月)" sheetId="243" r:id="rId4"/>
    <sheet name="資源回收成果統計(114年1月)" sheetId="277" r:id="rId5"/>
    <sheet name="一般垃圾及廚餘清理狀況(113年12月)" sheetId="244" r:id="rId6"/>
    <sheet name="一般垃圾及廚餘清理狀況(114年1月)" sheetId="278" r:id="rId7"/>
    <sheet name="停車位概況－都市計畫區內路外(113年第4季)" sheetId="245" r:id="rId8"/>
    <sheet name="停車位概況－都市計畫區外路外(113年第4季)" sheetId="247" r:id="rId9"/>
    <sheet name="停車位概況－路邊停車位(113年第4季)" sheetId="248" r:id="rId10"/>
    <sheet name="停車位概況－區內路外身心障礙者專用停車位(113年第4季)" sheetId="249" r:id="rId11"/>
    <sheet name="停車位概況－區外路外身心障礙者專用停車位(113年第4季)" sheetId="250" r:id="rId12"/>
    <sheet name="停車位概況－路邊身心障礙者專用停車位(113年第4季)" sheetId="251" r:id="rId13"/>
    <sheet name="停車位概況－區內路外電動車專用停車位(113年第4季)" sheetId="252" r:id="rId14"/>
    <sheet name="停車位概況－區外路外電動車專用停車位(113年第4季)" sheetId="253" r:id="rId15"/>
    <sheet name="停車位概況－路邊電動車專用停車位(113年第4季)" sheetId="254" r:id="rId16"/>
    <sheet name="獨居老人服務概況(113年第4季)" sheetId="255" r:id="rId17"/>
    <sheet name="推行社區發展工作概況(113年)" sheetId="269" r:id="rId18"/>
    <sheet name="環保人員概況表一 (113下)" sheetId="258" r:id="rId19"/>
    <sheet name="環保人員概況表二 (113下)" sheetId="259" r:id="rId20"/>
    <sheet name="環保人員概況表三 (113下)" sheetId="260" r:id="rId21"/>
    <sheet name="垃圾處理場(廠)及垃圾回收清除車輛(113年下半年)" sheetId="261" r:id="rId22"/>
    <sheet name="調解業務概況" sheetId="273" r:id="rId23"/>
    <sheet name="調解委員會組織概況" sheetId="274" r:id="rId24"/>
    <sheet name="辦理調解方式概況" sheetId="275" r:id="rId25"/>
    <sheet name="都市計畫區域內公共工程實施數量." sheetId="265" r:id="rId26"/>
    <sheet name="都市計畫公共設施用地已取得面積." sheetId="266" r:id="rId27"/>
    <sheet name="都市計畫公共設施用地已闢建面積." sheetId="267" r:id="rId28"/>
    <sheet name="都市計畫區域內現有已開闢道路長度及面積暨橋梁座數、自行." sheetId="268" r:id="rId29"/>
    <sheet name="鄉庫收支月報表(113年11月)" sheetId="256" state="hidden" r:id="rId30"/>
  </sheets>
  <externalReferences>
    <externalReference r:id="rId31"/>
  </externalReferences>
  <definedNames>
    <definedName name="\d" localSheetId="21">#REF!</definedName>
    <definedName name="\d" localSheetId="17">#REF!</definedName>
    <definedName name="\d" localSheetId="29">#REF!</definedName>
    <definedName name="\d" localSheetId="1">#REF!</definedName>
    <definedName name="\d" localSheetId="2">#REF!</definedName>
    <definedName name="\d" localSheetId="16">#REF!</definedName>
    <definedName name="\d">#REF!</definedName>
    <definedName name="\l" localSheetId="21">#REF!</definedName>
    <definedName name="\l" localSheetId="17">#REF!</definedName>
    <definedName name="\l" localSheetId="16">#REF!</definedName>
    <definedName name="\l">#REF!</definedName>
    <definedName name="\m" localSheetId="21">#REF!</definedName>
    <definedName name="\m" localSheetId="17">#REF!</definedName>
    <definedName name="\m" localSheetId="16">#REF!</definedName>
    <definedName name="\m">#REF!</definedName>
    <definedName name="__PRN1" localSheetId="17">#REF!</definedName>
    <definedName name="__PRN1">#REF!</definedName>
    <definedName name="__PRN2" localSheetId="17">#REF!</definedName>
    <definedName name="__PRN2">#REF!</definedName>
    <definedName name="_00">#N/A</definedName>
    <definedName name="_102年5月" localSheetId="5">[1]預告統計資料發布時間表!#REF!</definedName>
    <definedName name="_102年5月" localSheetId="6">[1]預告統計資料發布時間表!#REF!</definedName>
    <definedName name="_102年5月" localSheetId="10">[1]預告統計資料發布時間表!#REF!</definedName>
    <definedName name="_102年5月" localSheetId="13">[1]預告統計資料發布時間表!#REF!</definedName>
    <definedName name="_102年5月" localSheetId="11">[1]預告統計資料發布時間表!#REF!</definedName>
    <definedName name="_102年5月" localSheetId="14">[1]預告統計資料發布時間表!#REF!</definedName>
    <definedName name="_102年5月" localSheetId="7">[1]預告統計資料發布時間表!#REF!</definedName>
    <definedName name="_102年5月" localSheetId="8">[1]預告統計資料發布時間表!#REF!</definedName>
    <definedName name="_102年5月" localSheetId="12">[1]預告統計資料發布時間表!#REF!</definedName>
    <definedName name="_102年5月" localSheetId="9">[1]預告統計資料發布時間表!#REF!</definedName>
    <definedName name="_102年5月" localSheetId="15">[1]預告統計資料發布時間表!#REF!</definedName>
    <definedName name="_102年5月" localSheetId="17">[1]預告統計資料發布時間表!#REF!</definedName>
    <definedName name="_102年5月" localSheetId="29">[1]預告統計資料發布時間表!#REF!</definedName>
    <definedName name="_102年5月" localSheetId="1">[1]預告統計資料發布時間表!#REF!</definedName>
    <definedName name="_102年5月" localSheetId="2">[1]預告統計資料發布時間表!#REF!</definedName>
    <definedName name="_102年5月" localSheetId="3">[1]預告統計資料發布時間表!#REF!</definedName>
    <definedName name="_102年5月" localSheetId="4">[1]預告統計資料發布時間表!#REF!</definedName>
    <definedName name="_102年5月" localSheetId="16">[1]預告統計資料發布時間表!#REF!</definedName>
    <definedName name="_102年5月">預告統計資料發布時間表!#REF!</definedName>
    <definedName name="_11">#N/A</definedName>
    <definedName name="_PRN1" localSheetId="17">#REF!</definedName>
    <definedName name="_PRN1" localSheetId="29">#REF!</definedName>
    <definedName name="_PRN1" localSheetId="1">#REF!</definedName>
    <definedName name="_PRN1" localSheetId="2">#REF!</definedName>
    <definedName name="_PRN1" localSheetId="16">#REF!</definedName>
    <definedName name="_PRN1">#REF!</definedName>
    <definedName name="_PRN2" localSheetId="17">#REF!</definedName>
    <definedName name="_PRN2" localSheetId="29">#REF!</definedName>
    <definedName name="_PRN2" localSheetId="1">#REF!</definedName>
    <definedName name="_PRN2" localSheetId="2">#REF!</definedName>
    <definedName name="_PRN2">#REF!</definedName>
    <definedName name="A">#N/A</definedName>
    <definedName name="L" localSheetId="21">#REF!</definedName>
    <definedName name="L" localSheetId="17">#REF!</definedName>
    <definedName name="L" localSheetId="29">#REF!</definedName>
    <definedName name="L" localSheetId="1">#REF!</definedName>
    <definedName name="L" localSheetId="2">#REF!</definedName>
    <definedName name="L" localSheetId="16">#REF!</definedName>
    <definedName name="L">#REF!</definedName>
    <definedName name="LL" localSheetId="21">#REF!</definedName>
    <definedName name="LL" localSheetId="17">#REF!</definedName>
    <definedName name="LL" localSheetId="16">#REF!</definedName>
    <definedName name="LL">#REF!</definedName>
    <definedName name="M" localSheetId="21">#REF!</definedName>
    <definedName name="M" localSheetId="17">#REF!</definedName>
    <definedName name="M" localSheetId="16">#REF!</definedName>
    <definedName name="M">#REF!</definedName>
    <definedName name="pp" localSheetId="10">'停車位概況－區內路外身心障礙者專用停車位(113年第4季)'!$A$1:$H$9</definedName>
    <definedName name="pp" localSheetId="13">#REF!</definedName>
    <definedName name="pp" localSheetId="11">'停車位概況－區外路外身心障礙者專用停車位(113年第4季)'!$A$1:$H$9</definedName>
    <definedName name="pp" localSheetId="14">#REF!</definedName>
    <definedName name="pp" localSheetId="7">#REF!</definedName>
    <definedName name="pp" localSheetId="8">#REF!</definedName>
    <definedName name="pp" localSheetId="12">'停車位概況－路邊身心障礙者專用停車位(113年第4季)'!$A$1:$H$9</definedName>
    <definedName name="pp" localSheetId="9">#REF!</definedName>
    <definedName name="pp" localSheetId="15">#REF!</definedName>
    <definedName name="pp" localSheetId="17">#REF!</definedName>
    <definedName name="pp" localSheetId="16">#REF!</definedName>
    <definedName name="pp">#REF!</definedName>
    <definedName name="_xlnm.Print_Area" localSheetId="5">'一般垃圾及廚餘清理狀況(113年12月)'!$A$1:$G$33</definedName>
    <definedName name="_xlnm.Print_Area" localSheetId="6">'一般垃圾及廚餘清理狀況(114年1月)'!$A$1:$G$33</definedName>
    <definedName name="_xlnm.Print_Area" localSheetId="21">'垃圾處理場(廠)及垃圾回收清除車輛(113年下半年)'!$A$1:$H$26</definedName>
    <definedName name="_xlnm.Print_Area" localSheetId="10">'停車位概況－區內路外身心障礙者專用停車位(113年第4季)'!$A$1:$H$15</definedName>
    <definedName name="_xlnm.Print_Area" localSheetId="13">'停車位概況－區內路外電動車專用停車位(113年第4季)'!$A$1:$H$16</definedName>
    <definedName name="_xlnm.Print_Area" localSheetId="11">'停車位概況－區外路外身心障礙者專用停車位(113年第4季)'!$A$1:$I$15</definedName>
    <definedName name="_xlnm.Print_Area" localSheetId="14">'停車位概況－區外路外電動車專用停車位(113年第4季)'!$A$1:$H$16</definedName>
    <definedName name="_xlnm.Print_Area" localSheetId="7">'停車位概況－都市計畫區內路外(113年第4季)'!$A$1:$N$18</definedName>
    <definedName name="_xlnm.Print_Area" localSheetId="8">'停車位概況－都市計畫區外路外(113年第4季)'!$A$1:$L$18</definedName>
    <definedName name="_xlnm.Print_Area" localSheetId="12">'停車位概況－路邊身心障礙者專用停車位(113年第4季)'!$A$1:$H$15</definedName>
    <definedName name="_xlnm.Print_Area" localSheetId="9">'停車位概況－路邊停車位(113年第4季)'!$A$1:$N$18</definedName>
    <definedName name="_xlnm.Print_Area" localSheetId="15">'停車位概況－路邊電動車專用停車位(113年第4季)'!$A$1:$H$16</definedName>
    <definedName name="_xlnm.Print_Area" localSheetId="17">'推行社區發展工作概況(113年)'!$A$1:$AQ$36</definedName>
    <definedName name="_xlnm.Print_Area" localSheetId="26">都市計畫公共設施用地已取得面積.!$A$1:$M$20</definedName>
    <definedName name="_xlnm.Print_Area" localSheetId="27">都市計畫公共設施用地已闢建面積.!$A$1:$M$18</definedName>
    <definedName name="_xlnm.Print_Area" localSheetId="25">都市計畫區域內公共工程實施數量.!$A$1:$AA$28</definedName>
    <definedName name="_xlnm.Print_Area" localSheetId="28">'都市計畫區域內現有已開闢道路長度及面積暨橋梁座數、自行.'!$A$1:$O$37</definedName>
    <definedName name="_xlnm.Print_Area" localSheetId="29">'鄉庫收支月報表(113年11月)'!$A$1:$K$135</definedName>
    <definedName name="_xlnm.Print_Area" localSheetId="1">'鄉庫收支月報表(113年12月)'!$A$1:$K$135</definedName>
    <definedName name="_xlnm.Print_Area" localSheetId="2">'鄉庫收支月報表(114年1月)'!$A$1:$K$135</definedName>
    <definedName name="_xlnm.Print_Area" localSheetId="3">'資源回收成果統計(113年12月)'!$A$1:$J$40</definedName>
    <definedName name="_xlnm.Print_Area" localSheetId="4">'資源回收成果統計(114年1月)'!$A$1:$J$40</definedName>
    <definedName name="_xlnm.Print_Area" localSheetId="0">預告統計資料發布時間表!$A$1:$P$138</definedName>
    <definedName name="_xlnm.Print_Area" localSheetId="22">調解業務概況!$A$1:$AL$29</definedName>
    <definedName name="_xlnm.Print_Area" localSheetId="16">'獨居老人服務概況(113年第4季)'!$A$1:$AO$25</definedName>
    <definedName name="_xlnm.Print_Area" localSheetId="18">'環保人員概況表一 (113下)'!$A$1:$J$16</definedName>
    <definedName name="_xlnm.Print_Area" localSheetId="19">'環保人員概況表二 (113下)'!$A$1:$O$26</definedName>
    <definedName name="_xlnm.Print_Area" localSheetId="20">'環保人員概況表三 (113下)'!$A$1:$J$36</definedName>
    <definedName name="_xlnm.Print_Titles" localSheetId="29">'鄉庫收支月報表(113年11月)'!$1:$4</definedName>
    <definedName name="_xlnm.Print_Titles" localSheetId="1">'鄉庫收支月報表(113年12月)'!$1:$4</definedName>
    <definedName name="_xlnm.Print_Titles" localSheetId="2">'鄉庫收支月報表(114年1月)'!$1:$4</definedName>
    <definedName name="PRNT" localSheetId="21">#REF!</definedName>
    <definedName name="PRNT" localSheetId="17">#REF!</definedName>
    <definedName name="PRNT" localSheetId="29">#REF!</definedName>
    <definedName name="PRNT" localSheetId="1">#REF!</definedName>
    <definedName name="PRNT" localSheetId="2">#REF!</definedName>
    <definedName name="PRNT" localSheetId="16">#REF!</definedName>
    <definedName name="PRNT">#REF!</definedName>
    <definedName name="ss" localSheetId="5">[1]預告統計資料發布時間表!#REF!</definedName>
    <definedName name="ss" localSheetId="6">[1]預告統計資料發布時間表!#REF!</definedName>
    <definedName name="ss" localSheetId="10">[1]預告統計資料發布時間表!#REF!</definedName>
    <definedName name="ss" localSheetId="13">[1]預告統計資料發布時間表!#REF!</definedName>
    <definedName name="ss" localSheetId="11">[1]預告統計資料發布時間表!#REF!</definedName>
    <definedName name="ss" localSheetId="14">[1]預告統計資料發布時間表!#REF!</definedName>
    <definedName name="ss" localSheetId="7">[1]預告統計資料發布時間表!#REF!</definedName>
    <definedName name="ss" localSheetId="8">[1]預告統計資料發布時間表!#REF!</definedName>
    <definedName name="ss" localSheetId="12">[1]預告統計資料發布時間表!#REF!</definedName>
    <definedName name="ss" localSheetId="9">[1]預告統計資料發布時間表!#REF!</definedName>
    <definedName name="ss" localSheetId="15">[1]預告統計資料發布時間表!#REF!</definedName>
    <definedName name="ss" localSheetId="17">[1]預告統計資料發布時間表!#REF!</definedName>
    <definedName name="ss" localSheetId="29">[1]預告統計資料發布時間表!#REF!</definedName>
    <definedName name="ss" localSheetId="1">[1]預告統計資料發布時間表!#REF!</definedName>
    <definedName name="ss" localSheetId="2">[1]預告統計資料發布時間表!#REF!</definedName>
    <definedName name="ss" localSheetId="3">[1]預告統計資料發布時間表!#REF!</definedName>
    <definedName name="ss" localSheetId="4">[1]預告統計資料發布時間表!#REF!</definedName>
    <definedName name="ss" localSheetId="16">[1]預告統計資料發布時間表!#REF!</definedName>
    <definedName name="ss">預告統計資料發布時間表!#REF!</definedName>
    <definedName name="TOT" localSheetId="21">#REF!</definedName>
    <definedName name="TOT" localSheetId="17">#REF!</definedName>
    <definedName name="TOT" localSheetId="29">#REF!</definedName>
    <definedName name="TOT" localSheetId="1">#REF!</definedName>
    <definedName name="TOT" localSheetId="2">#REF!</definedName>
    <definedName name="TOT" localSheetId="16">#REF!</definedName>
    <definedName name="TOT">#REF!</definedName>
    <definedName name="TOTMAN" localSheetId="21">#REF!</definedName>
    <definedName name="TOTMAN" localSheetId="17">#REF!</definedName>
    <definedName name="TOTMAN" localSheetId="16">#REF!</definedName>
    <definedName name="TOTMAN">#REF!</definedName>
    <definedName name="v" localSheetId="26">都市計畫公共設施用地已取得面積.!$A$1:$M$20</definedName>
    <definedName name="v" localSheetId="27">都市計畫公共設施用地已闢建面積.!$A$1:$M$18</definedName>
    <definedName name="v" localSheetId="25">都市計畫區域內公共工程實施數量.!$A$1:$AA$28</definedName>
    <definedName name="v" localSheetId="28">'都市計畫區域內現有已開闢道路長度及面積暨橋梁座數、自行.'!$A$1:$O$37</definedName>
    <definedName name="Z_67B6F9C1_E747_486D_B94A_B8B3B4F74F24_.wvu.PrintArea" localSheetId="19" hidden="1">'環保人員概況表二 (113下)'!$A$1:$M$27</definedName>
    <definedName name="台" localSheetId="5">[1]預告統計資料發布時間表!#REF!</definedName>
    <definedName name="台" localSheetId="6">[1]預告統計資料發布時間表!#REF!</definedName>
    <definedName name="台" localSheetId="10">[1]預告統計資料發布時間表!#REF!</definedName>
    <definedName name="台" localSheetId="13">[1]預告統計資料發布時間表!#REF!</definedName>
    <definedName name="台" localSheetId="11">[1]預告統計資料發布時間表!#REF!</definedName>
    <definedName name="台" localSheetId="14">[1]預告統計資料發布時間表!#REF!</definedName>
    <definedName name="台" localSheetId="7">[1]預告統計資料發布時間表!#REF!</definedName>
    <definedName name="台" localSheetId="8">[1]預告統計資料發布時間表!#REF!</definedName>
    <definedName name="台" localSheetId="12">[1]預告統計資料發布時間表!#REF!</definedName>
    <definedName name="台" localSheetId="9">[1]預告統計資料發布時間表!#REF!</definedName>
    <definedName name="台" localSheetId="15">[1]預告統計資料發布時間表!#REF!</definedName>
    <definedName name="台" localSheetId="17">[1]預告統計資料發布時間表!#REF!</definedName>
    <definedName name="台" localSheetId="29">[1]預告統計資料發布時間表!#REF!</definedName>
    <definedName name="台" localSheetId="1">[1]預告統計資料發布時間表!#REF!</definedName>
    <definedName name="台" localSheetId="2">[1]預告統計資料發布時間表!#REF!</definedName>
    <definedName name="台" localSheetId="3">[1]預告統計資料發布時間表!#REF!</definedName>
    <definedName name="台" localSheetId="4">[1]預告統計資料發布時間表!#REF!</definedName>
    <definedName name="台" localSheetId="16">[1]預告統計資料發布時間表!#REF!</definedName>
    <definedName name="台">預告統計資料發布時間表!#REF!</definedName>
    <definedName name="台東縣" localSheetId="5">[1]公庫收支月報!#REF!</definedName>
    <definedName name="台東縣" localSheetId="6">[1]公庫收支月報!#REF!</definedName>
    <definedName name="台東縣" localSheetId="10">[1]公庫收支月報!#REF!</definedName>
    <definedName name="台東縣" localSheetId="13">[1]公庫收支月報!#REF!</definedName>
    <definedName name="台東縣" localSheetId="11">[1]公庫收支月報!#REF!</definedName>
    <definedName name="台東縣" localSheetId="14">[1]公庫收支月報!#REF!</definedName>
    <definedName name="台東縣" localSheetId="7">[1]公庫收支月報!#REF!</definedName>
    <definedName name="台東縣" localSheetId="8">[1]公庫收支月報!#REF!</definedName>
    <definedName name="台東縣" localSheetId="12">[1]公庫收支月報!#REF!</definedName>
    <definedName name="台東縣" localSheetId="9">[1]公庫收支月報!#REF!</definedName>
    <definedName name="台東縣" localSheetId="15">[1]公庫收支月報!#REF!</definedName>
    <definedName name="台東縣" localSheetId="17">[1]公庫收支月報!#REF!</definedName>
    <definedName name="台東縣" localSheetId="29">[1]公庫收支月報!#REF!</definedName>
    <definedName name="台東縣" localSheetId="1">[1]公庫收支月報!#REF!</definedName>
    <definedName name="台東縣" localSheetId="2">[1]公庫收支月報!#REF!</definedName>
    <definedName name="台東縣" localSheetId="3">[1]公庫收支月報!#REF!</definedName>
    <definedName name="台東縣" localSheetId="4">[1]公庫收支月報!#REF!</definedName>
    <definedName name="台東縣" localSheetId="16">[1]公庫收支月報!#REF!</definedName>
    <definedName name="台東縣">#REF!</definedName>
    <definedName name="鄉鎮資料" localSheetId="5">[1]公庫收支月報!#REF!</definedName>
    <definedName name="鄉鎮資料" localSheetId="6">[1]公庫收支月報!#REF!</definedName>
    <definedName name="鄉鎮資料" localSheetId="10">[1]公庫收支月報!#REF!</definedName>
    <definedName name="鄉鎮資料" localSheetId="13">[1]公庫收支月報!#REF!</definedName>
    <definedName name="鄉鎮資料" localSheetId="11">[1]公庫收支月報!#REF!</definedName>
    <definedName name="鄉鎮資料" localSheetId="14">[1]公庫收支月報!#REF!</definedName>
    <definedName name="鄉鎮資料" localSheetId="7">[1]公庫收支月報!#REF!</definedName>
    <definedName name="鄉鎮資料" localSheetId="8">[1]公庫收支月報!#REF!</definedName>
    <definedName name="鄉鎮資料" localSheetId="12">[1]公庫收支月報!#REF!</definedName>
    <definedName name="鄉鎮資料" localSheetId="9">[1]公庫收支月報!#REF!</definedName>
    <definedName name="鄉鎮資料" localSheetId="15">[1]公庫收支月報!#REF!</definedName>
    <definedName name="鄉鎮資料" localSheetId="17">[1]公庫收支月報!#REF!</definedName>
    <definedName name="鄉鎮資料" localSheetId="29">[1]公庫收支月報!#REF!</definedName>
    <definedName name="鄉鎮資料" localSheetId="1">[1]公庫收支月報!#REF!</definedName>
    <definedName name="鄉鎮資料" localSheetId="2">[1]公庫收支月報!#REF!</definedName>
    <definedName name="鄉鎮資料" localSheetId="3">[1]公庫收支月報!#REF!</definedName>
    <definedName name="鄉鎮資料" localSheetId="4">[1]公庫收支月報!#REF!</definedName>
    <definedName name="鄉鎮資料" localSheetId="16">[1]公庫收支月報!#REF!</definedName>
    <definedName name="鄉鎮資料">#REF!</definedName>
    <definedName name="臺東縣各鄉鎮市公庫收支月報" localSheetId="5">[1]公庫收支月報!#REF!</definedName>
    <definedName name="臺東縣各鄉鎮市公庫收支月報" localSheetId="6">[1]公庫收支月報!#REF!</definedName>
    <definedName name="臺東縣各鄉鎮市公庫收支月報" localSheetId="10">[1]公庫收支月報!#REF!</definedName>
    <definedName name="臺東縣各鄉鎮市公庫收支月報" localSheetId="13">[1]公庫收支月報!#REF!</definedName>
    <definedName name="臺東縣各鄉鎮市公庫收支月報" localSheetId="11">[1]公庫收支月報!#REF!</definedName>
    <definedName name="臺東縣各鄉鎮市公庫收支月報" localSheetId="14">[1]公庫收支月報!#REF!</definedName>
    <definedName name="臺東縣各鄉鎮市公庫收支月報" localSheetId="7">[1]公庫收支月報!#REF!</definedName>
    <definedName name="臺東縣各鄉鎮市公庫收支月報" localSheetId="8">[1]公庫收支月報!#REF!</definedName>
    <definedName name="臺東縣各鄉鎮市公庫收支月報" localSheetId="12">[1]公庫收支月報!#REF!</definedName>
    <definedName name="臺東縣各鄉鎮市公庫收支月報" localSheetId="9">[1]公庫收支月報!#REF!</definedName>
    <definedName name="臺東縣各鄉鎮市公庫收支月報" localSheetId="15">[1]公庫收支月報!#REF!</definedName>
    <definedName name="臺東縣各鄉鎮市公庫收支月報" localSheetId="17">[1]公庫收支月報!#REF!</definedName>
    <definedName name="臺東縣各鄉鎮市公庫收支月報" localSheetId="29">[1]公庫收支月報!#REF!</definedName>
    <definedName name="臺東縣各鄉鎮市公庫收支月報" localSheetId="1">[1]公庫收支月報!#REF!</definedName>
    <definedName name="臺東縣各鄉鎮市公庫收支月報" localSheetId="2">[1]公庫收支月報!#REF!</definedName>
    <definedName name="臺東縣各鄉鎮市公庫收支月報" localSheetId="3">[1]公庫收支月報!#REF!</definedName>
    <definedName name="臺東縣各鄉鎮市公庫收支月報" localSheetId="4">[1]公庫收支月報!#REF!</definedName>
    <definedName name="臺東縣各鄉鎮市公庫收支月報" localSheetId="16">[1]公庫收支月報!#REF!</definedName>
    <definedName name="臺東縣各鄉鎮市公庫收支月報">#REF!</definedName>
    <definedName name="臺東縣卑南鄉公庫收支月報">預告統計資料發布時間表!$B$11</definedName>
    <definedName name="調解委員會組織概況" localSheetId="5">#REF!</definedName>
    <definedName name="調解委員會組織概況" localSheetId="6">#REF!</definedName>
    <definedName name="調解委員會組織概況" localSheetId="10">#REF!</definedName>
    <definedName name="調解委員會組織概況" localSheetId="13">#REF!</definedName>
    <definedName name="調解委員會組織概況" localSheetId="11">#REF!</definedName>
    <definedName name="調解委員會組織概況" localSheetId="14">#REF!</definedName>
    <definedName name="調解委員會組織概況" localSheetId="7">#REF!</definedName>
    <definedName name="調解委員會組織概況" localSheetId="8">#REF!</definedName>
    <definedName name="調解委員會組織概況" localSheetId="12">#REF!</definedName>
    <definedName name="調解委員會組織概況" localSheetId="9">#REF!</definedName>
    <definedName name="調解委員會組織概況" localSheetId="15">#REF!</definedName>
    <definedName name="調解委員會組織概況" localSheetId="17">#REF!</definedName>
    <definedName name="調解委員會組織概況" localSheetId="3">#REF!</definedName>
    <definedName name="調解委員會組織概況" localSheetId="4">#REF!</definedName>
    <definedName name="調解委員會組織概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278" l="1"/>
  <c r="D14" i="278"/>
  <c r="G24" i="278"/>
  <c r="F24" i="278"/>
  <c r="E24" i="278"/>
  <c r="D24" i="278"/>
  <c r="G18" i="278"/>
  <c r="F18" i="278"/>
  <c r="E18" i="278"/>
  <c r="D18" i="278"/>
  <c r="G15" i="278"/>
  <c r="F15" i="278"/>
  <c r="E15" i="278"/>
  <c r="D15" i="278"/>
  <c r="G12" i="278"/>
  <c r="F12" i="278"/>
  <c r="E12" i="278"/>
  <c r="D12" i="278"/>
  <c r="G8" i="278"/>
  <c r="F8" i="278"/>
  <c r="E8" i="278"/>
  <c r="D8" i="278"/>
  <c r="C34" i="277"/>
  <c r="C33" i="277"/>
  <c r="C32" i="277"/>
  <c r="C31" i="277"/>
  <c r="C30" i="277"/>
  <c r="C29" i="277"/>
  <c r="C28" i="277"/>
  <c r="C27" i="277"/>
  <c r="C26" i="277"/>
  <c r="C25" i="277"/>
  <c r="C24" i="277"/>
  <c r="C23" i="277"/>
  <c r="C22" i="277"/>
  <c r="C21" i="277"/>
  <c r="C20" i="277"/>
  <c r="C19" i="277"/>
  <c r="C18" i="277"/>
  <c r="C17" i="277"/>
  <c r="C16" i="277"/>
  <c r="C15" i="277"/>
  <c r="C14" i="277"/>
  <c r="C13" i="277"/>
  <c r="C12" i="277"/>
  <c r="I11" i="277"/>
  <c r="G11" i="277"/>
  <c r="E11" i="277"/>
  <c r="G126" i="276"/>
  <c r="G125" i="276"/>
  <c r="G124" i="276"/>
  <c r="G123" i="276"/>
  <c r="G122" i="276"/>
  <c r="G121" i="276"/>
  <c r="G120" i="276"/>
  <c r="G119" i="276"/>
  <c r="K117" i="276"/>
  <c r="K116" i="276"/>
  <c r="K115" i="276"/>
  <c r="K113" i="276"/>
  <c r="G113" i="276" s="1"/>
  <c r="K112" i="276"/>
  <c r="K111" i="276"/>
  <c r="G111" i="276" s="1"/>
  <c r="K110" i="276"/>
  <c r="K109" i="276"/>
  <c r="K108" i="276" s="1"/>
  <c r="K105" i="276"/>
  <c r="K104" i="276"/>
  <c r="K101" i="276" s="1"/>
  <c r="K103" i="276"/>
  <c r="K102" i="276"/>
  <c r="K100" i="276"/>
  <c r="K99" i="276"/>
  <c r="G99" i="276" s="1"/>
  <c r="K98" i="276"/>
  <c r="K96" i="276"/>
  <c r="K95" i="276"/>
  <c r="G95" i="276" s="1"/>
  <c r="K94" i="276"/>
  <c r="K93" i="276"/>
  <c r="K90" i="276"/>
  <c r="K88" i="276" s="1"/>
  <c r="K89" i="276"/>
  <c r="K87" i="276"/>
  <c r="G87" i="276" s="1"/>
  <c r="K86" i="276"/>
  <c r="K85" i="276" s="1"/>
  <c r="K84" i="276"/>
  <c r="G84" i="276" s="1"/>
  <c r="K83" i="276"/>
  <c r="K82" i="276" s="1"/>
  <c r="K79" i="276"/>
  <c r="K77" i="276" s="1"/>
  <c r="K78" i="276"/>
  <c r="I117" i="276"/>
  <c r="I116" i="276"/>
  <c r="G116" i="276" s="1"/>
  <c r="I115" i="276"/>
  <c r="I114" i="276" s="1"/>
  <c r="I113" i="276"/>
  <c r="I112" i="276"/>
  <c r="G112" i="276" s="1"/>
  <c r="I111" i="276"/>
  <c r="I110" i="276"/>
  <c r="I109" i="276"/>
  <c r="I105" i="276"/>
  <c r="I104" i="276"/>
  <c r="I103" i="276"/>
  <c r="I102" i="276"/>
  <c r="I100" i="276"/>
  <c r="I99" i="276"/>
  <c r="I98" i="276"/>
  <c r="I96" i="276"/>
  <c r="I95" i="276"/>
  <c r="I94" i="276"/>
  <c r="G94" i="276" s="1"/>
  <c r="I93" i="276"/>
  <c r="I90" i="276"/>
  <c r="I89" i="276"/>
  <c r="I87" i="276"/>
  <c r="I86" i="276"/>
  <c r="I84" i="276"/>
  <c r="I83" i="276"/>
  <c r="I82" i="276" s="1"/>
  <c r="I79" i="276"/>
  <c r="I78" i="276"/>
  <c r="G78" i="276" s="1"/>
  <c r="I76" i="276"/>
  <c r="G76" i="276" s="1"/>
  <c r="I75" i="276"/>
  <c r="I74" i="276"/>
  <c r="I73" i="276"/>
  <c r="I72" i="276"/>
  <c r="K76" i="276"/>
  <c r="K75" i="276"/>
  <c r="K74" i="276"/>
  <c r="K73" i="276"/>
  <c r="G73" i="276" s="1"/>
  <c r="K72" i="276"/>
  <c r="K70" i="276"/>
  <c r="K66" i="276" s="1"/>
  <c r="K69" i="276"/>
  <c r="K68" i="276"/>
  <c r="K67" i="276"/>
  <c r="G67" i="276" s="1"/>
  <c r="K65" i="276"/>
  <c r="K64" i="276"/>
  <c r="K62" i="276" s="1"/>
  <c r="K63" i="276"/>
  <c r="K61" i="276"/>
  <c r="K60" i="276"/>
  <c r="K59" i="276"/>
  <c r="K58" i="276"/>
  <c r="K57" i="276" s="1"/>
  <c r="I70" i="276"/>
  <c r="I66" i="276" s="1"/>
  <c r="I69" i="276"/>
  <c r="I68" i="276"/>
  <c r="I67" i="276"/>
  <c r="I65" i="276"/>
  <c r="I64" i="276"/>
  <c r="I62" i="276" s="1"/>
  <c r="I63" i="276"/>
  <c r="I61" i="276"/>
  <c r="I60" i="276"/>
  <c r="I59" i="276"/>
  <c r="G59" i="276" s="1"/>
  <c r="I58" i="276"/>
  <c r="G58" i="276" s="1"/>
  <c r="F52" i="276"/>
  <c r="G50" i="276"/>
  <c r="G49" i="276"/>
  <c r="G48" i="276"/>
  <c r="G47" i="276"/>
  <c r="G46" i="276"/>
  <c r="G45" i="276"/>
  <c r="G44" i="276"/>
  <c r="I42" i="276"/>
  <c r="I41" i="276"/>
  <c r="G41" i="276" s="1"/>
  <c r="I40" i="276"/>
  <c r="I39" i="276"/>
  <c r="K42" i="276"/>
  <c r="K41" i="276"/>
  <c r="K40" i="276"/>
  <c r="K39" i="276"/>
  <c r="K38" i="276" s="1"/>
  <c r="K37" i="276" s="1"/>
  <c r="K36" i="276"/>
  <c r="K35" i="276"/>
  <c r="K34" i="276"/>
  <c r="G34" i="276" s="1"/>
  <c r="K33" i="276"/>
  <c r="K31" i="276" s="1"/>
  <c r="K32" i="276"/>
  <c r="I36" i="276"/>
  <c r="G36" i="276" s="1"/>
  <c r="I35" i="276"/>
  <c r="I34" i="276"/>
  <c r="I33" i="276"/>
  <c r="I32" i="276"/>
  <c r="G32" i="276" s="1"/>
  <c r="K28" i="276"/>
  <c r="K27" i="276"/>
  <c r="K26" i="276"/>
  <c r="I28" i="276"/>
  <c r="I27" i="276"/>
  <c r="I26" i="276"/>
  <c r="K24" i="276"/>
  <c r="K23" i="276"/>
  <c r="K22" i="276" s="1"/>
  <c r="I24" i="276"/>
  <c r="I23" i="276"/>
  <c r="K21" i="276"/>
  <c r="K20" i="276"/>
  <c r="K19" i="276"/>
  <c r="K18" i="276"/>
  <c r="G18" i="276" s="1"/>
  <c r="K17" i="276"/>
  <c r="K16" i="276"/>
  <c r="K15" i="276"/>
  <c r="K14" i="276"/>
  <c r="K13" i="276" s="1"/>
  <c r="I21" i="276"/>
  <c r="G21" i="276" s="1"/>
  <c r="I20" i="276"/>
  <c r="I19" i="276"/>
  <c r="G19" i="276" s="1"/>
  <c r="I18" i="276"/>
  <c r="I17" i="276"/>
  <c r="G17" i="276" s="1"/>
  <c r="I16" i="276"/>
  <c r="I15" i="276"/>
  <c r="G15" i="276" s="1"/>
  <c r="I14" i="276"/>
  <c r="K10" i="276"/>
  <c r="K11" i="276"/>
  <c r="K12" i="276"/>
  <c r="K9" i="276"/>
  <c r="I10" i="276"/>
  <c r="I11" i="276"/>
  <c r="G11" i="276" s="1"/>
  <c r="I12" i="276"/>
  <c r="I9" i="276"/>
  <c r="F117" i="276"/>
  <c r="F116" i="276"/>
  <c r="F115" i="276"/>
  <c r="K114" i="276"/>
  <c r="J114" i="276"/>
  <c r="H114" i="276"/>
  <c r="F114" i="276" s="1"/>
  <c r="F113" i="276"/>
  <c r="F112" i="276"/>
  <c r="F111" i="276"/>
  <c r="F110" i="276"/>
  <c r="G109" i="276"/>
  <c r="F109" i="276"/>
  <c r="J108" i="276"/>
  <c r="I108" i="276"/>
  <c r="H108" i="276"/>
  <c r="F108" i="276"/>
  <c r="F105" i="276"/>
  <c r="F104" i="276"/>
  <c r="F103" i="276"/>
  <c r="F102" i="276"/>
  <c r="J101" i="276"/>
  <c r="H101" i="276"/>
  <c r="F100" i="276"/>
  <c r="F99" i="276"/>
  <c r="G98" i="276"/>
  <c r="F98" i="276"/>
  <c r="J97" i="276"/>
  <c r="I97" i="276"/>
  <c r="H97" i="276"/>
  <c r="F97" i="276" s="1"/>
  <c r="G96" i="276"/>
  <c r="F96" i="276"/>
  <c r="F95" i="276"/>
  <c r="F94" i="276"/>
  <c r="F93" i="276"/>
  <c r="J92" i="276"/>
  <c r="H92" i="276"/>
  <c r="F90" i="276"/>
  <c r="G89" i="276"/>
  <c r="F89" i="276"/>
  <c r="J88" i="276"/>
  <c r="I88" i="276"/>
  <c r="H88" i="276"/>
  <c r="F88" i="276" s="1"/>
  <c r="F87" i="276"/>
  <c r="F86" i="276"/>
  <c r="J85" i="276"/>
  <c r="I85" i="276"/>
  <c r="H85" i="276"/>
  <c r="F85" i="276"/>
  <c r="F84" i="276"/>
  <c r="F83" i="276"/>
  <c r="J82" i="276"/>
  <c r="H82" i="276"/>
  <c r="F82" i="276" s="1"/>
  <c r="F79" i="276"/>
  <c r="F78" i="276"/>
  <c r="J77" i="276"/>
  <c r="H77" i="276"/>
  <c r="F77" i="276"/>
  <c r="F76" i="276"/>
  <c r="F75" i="276"/>
  <c r="G74" i="276"/>
  <c r="F74" i="276"/>
  <c r="F73" i="276"/>
  <c r="G72" i="276"/>
  <c r="F72" i="276"/>
  <c r="J71" i="276"/>
  <c r="H71" i="276"/>
  <c r="F71" i="276" s="1"/>
  <c r="F70" i="276"/>
  <c r="G69" i="276"/>
  <c r="F69" i="276"/>
  <c r="G68" i="276"/>
  <c r="F68" i="276"/>
  <c r="F67" i="276"/>
  <c r="J66" i="276"/>
  <c r="H66" i="276"/>
  <c r="F66" i="276"/>
  <c r="F65" i="276"/>
  <c r="F64" i="276"/>
  <c r="G63" i="276"/>
  <c r="F63" i="276"/>
  <c r="J62" i="276"/>
  <c r="H62" i="276"/>
  <c r="F62" i="276" s="1"/>
  <c r="F61" i="276"/>
  <c r="G60" i="276"/>
  <c r="F60" i="276"/>
  <c r="F59" i="276"/>
  <c r="F58" i="276"/>
  <c r="J57" i="276"/>
  <c r="J56" i="276" s="1"/>
  <c r="H57" i="276"/>
  <c r="F57" i="276" s="1"/>
  <c r="G42" i="276"/>
  <c r="F42" i="276"/>
  <c r="F41" i="276"/>
  <c r="F40" i="276"/>
  <c r="F39" i="276"/>
  <c r="J38" i="276"/>
  <c r="J37" i="276" s="1"/>
  <c r="H38" i="276"/>
  <c r="F38" i="276"/>
  <c r="H37" i="276"/>
  <c r="F36" i="276"/>
  <c r="G35" i="276"/>
  <c r="F35" i="276"/>
  <c r="F34" i="276"/>
  <c r="F33" i="276"/>
  <c r="F32" i="276"/>
  <c r="J31" i="276"/>
  <c r="F31" i="276" s="1"/>
  <c r="H31" i="276"/>
  <c r="F28" i="276"/>
  <c r="F27" i="276"/>
  <c r="G26" i="276"/>
  <c r="F26" i="276"/>
  <c r="H25" i="276"/>
  <c r="G25" i="276"/>
  <c r="F25" i="276"/>
  <c r="F24" i="276"/>
  <c r="F23" i="276"/>
  <c r="J22" i="276"/>
  <c r="H22" i="276"/>
  <c r="F22" i="276" s="1"/>
  <c r="F21" i="276"/>
  <c r="F20" i="276"/>
  <c r="F19" i="276"/>
  <c r="F18" i="276"/>
  <c r="F17" i="276"/>
  <c r="G16" i="276"/>
  <c r="F16" i="276"/>
  <c r="F15" i="276"/>
  <c r="G14" i="276"/>
  <c r="F14" i="276"/>
  <c r="J13" i="276"/>
  <c r="J8" i="276" s="1"/>
  <c r="J7" i="276" s="1"/>
  <c r="H13" i="276"/>
  <c r="F13" i="276"/>
  <c r="G12" i="276"/>
  <c r="F12" i="276"/>
  <c r="F11" i="276"/>
  <c r="F10" i="276"/>
  <c r="G9" i="276"/>
  <c r="F9" i="276"/>
  <c r="H8" i="276"/>
  <c r="H7" i="276" s="1"/>
  <c r="E9" i="275"/>
  <c r="C9" i="275"/>
  <c r="L9" i="275"/>
  <c r="H9" i="275"/>
  <c r="P9" i="275"/>
  <c r="N9" i="275"/>
  <c r="J9" i="275"/>
  <c r="F9" i="275"/>
  <c r="C9" i="274"/>
  <c r="F10" i="273"/>
  <c r="D10" i="273" s="1"/>
  <c r="E10" i="273"/>
  <c r="W10" i="273"/>
  <c r="V10" i="273"/>
  <c r="AJ12" i="269"/>
  <c r="Y12" i="269"/>
  <c r="U12" i="269"/>
  <c r="Q12" i="269"/>
  <c r="N12" i="269"/>
  <c r="K12" i="269"/>
  <c r="H12" i="269"/>
  <c r="E12" i="269"/>
  <c r="C11" i="277" l="1"/>
  <c r="G105" i="276"/>
  <c r="F101" i="276"/>
  <c r="G104" i="276"/>
  <c r="J91" i="276"/>
  <c r="J118" i="276" s="1"/>
  <c r="I101" i="276"/>
  <c r="I91" i="276" s="1"/>
  <c r="K92" i="276"/>
  <c r="G92" i="276" s="1"/>
  <c r="F92" i="276"/>
  <c r="I92" i="276"/>
  <c r="I71" i="276"/>
  <c r="H56" i="276"/>
  <c r="F56" i="276" s="1"/>
  <c r="I57" i="276"/>
  <c r="J43" i="276"/>
  <c r="I22" i="276"/>
  <c r="G20" i="276"/>
  <c r="I13" i="276"/>
  <c r="F8" i="276"/>
  <c r="H43" i="276"/>
  <c r="G114" i="276"/>
  <c r="G110" i="276"/>
  <c r="G108" i="276" s="1"/>
  <c r="G97" i="276"/>
  <c r="K97" i="276"/>
  <c r="G100" i="276"/>
  <c r="G88" i="276"/>
  <c r="G85" i="276"/>
  <c r="G86" i="276"/>
  <c r="G82" i="276"/>
  <c r="G79" i="276"/>
  <c r="G115" i="276"/>
  <c r="G117" i="276"/>
  <c r="G102" i="276"/>
  <c r="G103" i="276"/>
  <c r="G93" i="276"/>
  <c r="G90" i="276"/>
  <c r="G83" i="276"/>
  <c r="I77" i="276"/>
  <c r="G77" i="276" s="1"/>
  <c r="G75" i="276"/>
  <c r="K71" i="276"/>
  <c r="G71" i="276" s="1"/>
  <c r="G70" i="276"/>
  <c r="G66" i="276"/>
  <c r="G62" i="276"/>
  <c r="K56" i="276"/>
  <c r="G64" i="276"/>
  <c r="G65" i="276"/>
  <c r="G61" i="276"/>
  <c r="G39" i="276"/>
  <c r="G40" i="276"/>
  <c r="G33" i="276"/>
  <c r="G27" i="276"/>
  <c r="G28" i="276"/>
  <c r="G23" i="276"/>
  <c r="G22" i="276"/>
  <c r="G24" i="276"/>
  <c r="G13" i="276"/>
  <c r="G10" i="276"/>
  <c r="F7" i="276"/>
  <c r="K8" i="276"/>
  <c r="K7" i="276" s="1"/>
  <c r="K43" i="276" s="1"/>
  <c r="I8" i="276"/>
  <c r="F37" i="276"/>
  <c r="I31" i="276"/>
  <c r="G31" i="276" s="1"/>
  <c r="I38" i="276"/>
  <c r="H91" i="276"/>
  <c r="B9" i="275"/>
  <c r="D9" i="275" s="1"/>
  <c r="C10" i="273"/>
  <c r="B10" i="273" s="1"/>
  <c r="D20" i="259"/>
  <c r="C20" i="259"/>
  <c r="E10" i="268"/>
  <c r="D10" i="268"/>
  <c r="C10" i="268"/>
  <c r="B10" i="268"/>
  <c r="B6" i="267"/>
  <c r="B6" i="266"/>
  <c r="F15" i="261"/>
  <c r="F12" i="261" s="1"/>
  <c r="F7" i="261"/>
  <c r="H32" i="260"/>
  <c r="C32" i="260"/>
  <c r="H31" i="260"/>
  <c r="C31" i="260"/>
  <c r="B31" i="260" s="1"/>
  <c r="H30" i="260"/>
  <c r="C30" i="260"/>
  <c r="B30" i="260" s="1"/>
  <c r="H29" i="260"/>
  <c r="C29" i="260"/>
  <c r="H28" i="260"/>
  <c r="C28" i="260"/>
  <c r="B28" i="260" s="1"/>
  <c r="H27" i="260"/>
  <c r="B27" i="260" s="1"/>
  <c r="C27" i="260"/>
  <c r="J26" i="260"/>
  <c r="I26" i="260"/>
  <c r="G26" i="260"/>
  <c r="F26" i="260"/>
  <c r="E26" i="260"/>
  <c r="D26" i="260"/>
  <c r="H25" i="260"/>
  <c r="C25" i="260"/>
  <c r="H24" i="260"/>
  <c r="B24" i="260" s="1"/>
  <c r="I7" i="258" s="1"/>
  <c r="C24" i="260"/>
  <c r="J23" i="260"/>
  <c r="I23" i="260"/>
  <c r="G23" i="260"/>
  <c r="F23" i="260"/>
  <c r="E23" i="260"/>
  <c r="D23" i="260"/>
  <c r="H22" i="260"/>
  <c r="C22" i="260"/>
  <c r="H21" i="260"/>
  <c r="C21" i="260"/>
  <c r="H20" i="260"/>
  <c r="C20" i="260"/>
  <c r="B20" i="260" s="1"/>
  <c r="H19" i="260"/>
  <c r="C19" i="260"/>
  <c r="H18" i="260"/>
  <c r="C18" i="260"/>
  <c r="H17" i="260"/>
  <c r="B17" i="260" s="1"/>
  <c r="C17" i="260"/>
  <c r="J16" i="260"/>
  <c r="J8" i="260" s="1"/>
  <c r="H8" i="260" s="1"/>
  <c r="I16" i="260"/>
  <c r="G16" i="260"/>
  <c r="G8" i="260" s="1"/>
  <c r="G7" i="260" s="1"/>
  <c r="F16" i="260"/>
  <c r="E16" i="260"/>
  <c r="D16" i="260"/>
  <c r="D8" i="260" s="1"/>
  <c r="H15" i="260"/>
  <c r="C15" i="260"/>
  <c r="H14" i="260"/>
  <c r="C14" i="260"/>
  <c r="H13" i="260"/>
  <c r="C13" i="260"/>
  <c r="B13" i="260" s="1"/>
  <c r="H12" i="258" s="1"/>
  <c r="H12" i="260"/>
  <c r="C12" i="260"/>
  <c r="B12" i="260" s="1"/>
  <c r="H11" i="260"/>
  <c r="C11" i="260"/>
  <c r="H10" i="260"/>
  <c r="C10" i="260"/>
  <c r="B10" i="260" s="1"/>
  <c r="H9" i="258" s="1"/>
  <c r="J9" i="260"/>
  <c r="I9" i="260"/>
  <c r="H9" i="260" s="1"/>
  <c r="F9" i="260"/>
  <c r="E9" i="260"/>
  <c r="D9" i="260"/>
  <c r="F8" i="260"/>
  <c r="B26" i="259"/>
  <c r="B25" i="259"/>
  <c r="B24" i="259"/>
  <c r="B23" i="259"/>
  <c r="B22" i="259"/>
  <c r="B21" i="259"/>
  <c r="O20" i="259"/>
  <c r="M20" i="259"/>
  <c r="L20" i="259"/>
  <c r="K20" i="259"/>
  <c r="J20" i="259"/>
  <c r="I20" i="259"/>
  <c r="H20" i="259"/>
  <c r="G20" i="259"/>
  <c r="F20" i="259"/>
  <c r="E20" i="259"/>
  <c r="B19" i="259"/>
  <c r="G7" i="258" s="1"/>
  <c r="B18" i="259"/>
  <c r="F7" i="258" s="1"/>
  <c r="O17" i="259"/>
  <c r="M17" i="259"/>
  <c r="L17" i="259"/>
  <c r="K17" i="259"/>
  <c r="J17" i="259"/>
  <c r="I17" i="259"/>
  <c r="H17" i="259"/>
  <c r="G17" i="259"/>
  <c r="F17" i="259"/>
  <c r="E17" i="259"/>
  <c r="C17" i="259"/>
  <c r="B16" i="259"/>
  <c r="E16" i="258" s="1"/>
  <c r="B15" i="259"/>
  <c r="E15" i="258" s="1"/>
  <c r="B14" i="259"/>
  <c r="B13" i="259"/>
  <c r="E13" i="258" s="1"/>
  <c r="B12" i="259"/>
  <c r="E12" i="258" s="1"/>
  <c r="B11" i="259"/>
  <c r="E11" i="258" s="1"/>
  <c r="B10" i="259"/>
  <c r="E10" i="258" s="1"/>
  <c r="B9" i="259"/>
  <c r="O8" i="259"/>
  <c r="O7" i="259" s="1"/>
  <c r="O6" i="259" s="1"/>
  <c r="N8" i="259"/>
  <c r="N7" i="259" s="1"/>
  <c r="N6" i="259" s="1"/>
  <c r="M8" i="259"/>
  <c r="M7" i="259" s="1"/>
  <c r="M6" i="259" s="1"/>
  <c r="L8" i="259"/>
  <c r="K8" i="259"/>
  <c r="K7" i="259" s="1"/>
  <c r="K6" i="259" s="1"/>
  <c r="J8" i="259"/>
  <c r="J7" i="259" s="1"/>
  <c r="J6" i="259" s="1"/>
  <c r="I8" i="259"/>
  <c r="I7" i="259" s="1"/>
  <c r="I6" i="259" s="1"/>
  <c r="H8" i="259"/>
  <c r="G8" i="259"/>
  <c r="G7" i="259" s="1"/>
  <c r="G6" i="259" s="1"/>
  <c r="F8" i="259"/>
  <c r="F7" i="259" s="1"/>
  <c r="F6" i="259" s="1"/>
  <c r="E8" i="259"/>
  <c r="E7" i="259" s="1"/>
  <c r="E6" i="259" s="1"/>
  <c r="D8" i="259"/>
  <c r="D7" i="259" s="1"/>
  <c r="D6" i="259" s="1"/>
  <c r="C8" i="259"/>
  <c r="C7" i="259" s="1"/>
  <c r="L7" i="259"/>
  <c r="H7" i="259"/>
  <c r="D16" i="258"/>
  <c r="C16" i="258"/>
  <c r="B16" i="258" s="1"/>
  <c r="D15" i="258"/>
  <c r="C15" i="258"/>
  <c r="E14" i="258"/>
  <c r="D14" i="258"/>
  <c r="C14" i="258"/>
  <c r="B14" i="258" s="1"/>
  <c r="D13" i="258"/>
  <c r="B13" i="258" s="1"/>
  <c r="C13" i="258"/>
  <c r="D12" i="258"/>
  <c r="C12" i="258"/>
  <c r="H11" i="258"/>
  <c r="D11" i="258"/>
  <c r="C11" i="258"/>
  <c r="B11" i="258" s="1"/>
  <c r="D10" i="258"/>
  <c r="B10" i="258" s="1"/>
  <c r="C10" i="258"/>
  <c r="E9" i="258"/>
  <c r="D9" i="258"/>
  <c r="C9" i="258"/>
  <c r="J8" i="258"/>
  <c r="I8" i="258"/>
  <c r="H8" i="258" s="1"/>
  <c r="G8" i="258"/>
  <c r="F8" i="258"/>
  <c r="G101" i="276" l="1"/>
  <c r="F91" i="276"/>
  <c r="K91" i="276"/>
  <c r="G91" i="276" s="1"/>
  <c r="I56" i="276"/>
  <c r="I118" i="276" s="1"/>
  <c r="G57" i="276"/>
  <c r="G8" i="276"/>
  <c r="G7" i="276" s="1"/>
  <c r="F43" i="276"/>
  <c r="F51" i="276" s="1"/>
  <c r="F53" i="276" s="1"/>
  <c r="G38" i="276"/>
  <c r="I37" i="276"/>
  <c r="I7" i="276"/>
  <c r="H118" i="276"/>
  <c r="F118" i="276" s="1"/>
  <c r="F127" i="276" s="1"/>
  <c r="H26" i="260"/>
  <c r="B32" i="260"/>
  <c r="B29" i="260"/>
  <c r="I7" i="260"/>
  <c r="C26" i="260"/>
  <c r="B26" i="260" s="1"/>
  <c r="B25" i="260"/>
  <c r="J7" i="258" s="1"/>
  <c r="H7" i="258" s="1"/>
  <c r="H23" i="260"/>
  <c r="C23" i="260"/>
  <c r="D7" i="260"/>
  <c r="B21" i="260"/>
  <c r="B19" i="260"/>
  <c r="B22" i="260"/>
  <c r="H16" i="258" s="1"/>
  <c r="H16" i="260"/>
  <c r="H7" i="260" s="1"/>
  <c r="B18" i="260"/>
  <c r="B14" i="260"/>
  <c r="H13" i="258" s="1"/>
  <c r="C9" i="260"/>
  <c r="B9" i="260" s="1"/>
  <c r="F7" i="260"/>
  <c r="C16" i="260"/>
  <c r="C7" i="260" s="1"/>
  <c r="B15" i="260"/>
  <c r="H14" i="258" s="1"/>
  <c r="B11" i="260"/>
  <c r="H10" i="258" s="1"/>
  <c r="H6" i="259"/>
  <c r="L6" i="259"/>
  <c r="B20" i="259"/>
  <c r="B17" i="259"/>
  <c r="E7" i="258"/>
  <c r="C6" i="259"/>
  <c r="B8" i="259"/>
  <c r="B7" i="259" s="1"/>
  <c r="B12" i="258"/>
  <c r="B15" i="258"/>
  <c r="D7" i="258"/>
  <c r="D8" i="258"/>
  <c r="E8" i="258"/>
  <c r="C7" i="258"/>
  <c r="C8" i="258"/>
  <c r="B9" i="258"/>
  <c r="J7" i="260"/>
  <c r="E8" i="260"/>
  <c r="K118" i="276" l="1"/>
  <c r="G118" i="276"/>
  <c r="G127" i="276" s="1"/>
  <c r="G56" i="276"/>
  <c r="F128" i="276"/>
  <c r="F129" i="276" s="1"/>
  <c r="F131" i="276"/>
  <c r="I43" i="276"/>
  <c r="G37" i="276"/>
  <c r="G43" i="276" s="1"/>
  <c r="G51" i="276" s="1"/>
  <c r="B23" i="260"/>
  <c r="B16" i="260"/>
  <c r="H15" i="258" s="1"/>
  <c r="B6" i="259"/>
  <c r="B7" i="258"/>
  <c r="B8" i="258"/>
  <c r="C8" i="260"/>
  <c r="E7" i="260"/>
  <c r="B8" i="260" l="1"/>
  <c r="B7" i="260" s="1"/>
  <c r="F117" i="257"/>
  <c r="F116" i="257"/>
  <c r="F115" i="257"/>
  <c r="J114" i="257"/>
  <c r="H114" i="257"/>
  <c r="F114" i="257" s="1"/>
  <c r="F113" i="257"/>
  <c r="F112" i="257"/>
  <c r="F111" i="257"/>
  <c r="F110" i="257"/>
  <c r="F109" i="257"/>
  <c r="J108" i="257"/>
  <c r="H108" i="257"/>
  <c r="F108" i="257"/>
  <c r="F105" i="257"/>
  <c r="F104" i="257"/>
  <c r="F103" i="257"/>
  <c r="F102" i="257"/>
  <c r="J101" i="257"/>
  <c r="H101" i="257"/>
  <c r="F101" i="257" s="1"/>
  <c r="F100" i="257"/>
  <c r="F99" i="257"/>
  <c r="F98" i="257"/>
  <c r="J97" i="257"/>
  <c r="H97" i="257"/>
  <c r="F97" i="257"/>
  <c r="F96" i="257"/>
  <c r="F95" i="257"/>
  <c r="F94" i="257"/>
  <c r="F93" i="257"/>
  <c r="J92" i="257"/>
  <c r="H92" i="257"/>
  <c r="F92" i="257" s="1"/>
  <c r="J91" i="257"/>
  <c r="F90" i="257"/>
  <c r="F89" i="257"/>
  <c r="J88" i="257"/>
  <c r="H88" i="257"/>
  <c r="F88" i="257" s="1"/>
  <c r="F87" i="257"/>
  <c r="F86" i="257"/>
  <c r="J85" i="257"/>
  <c r="H85" i="257"/>
  <c r="F85" i="257"/>
  <c r="F84" i="257"/>
  <c r="F83" i="257"/>
  <c r="J82" i="257"/>
  <c r="H82" i="257"/>
  <c r="F82" i="257" s="1"/>
  <c r="F79" i="257"/>
  <c r="F78" i="257"/>
  <c r="J77" i="257"/>
  <c r="H77" i="257"/>
  <c r="F77" i="257"/>
  <c r="F76" i="257"/>
  <c r="F75" i="257"/>
  <c r="F74" i="257"/>
  <c r="F73" i="257"/>
  <c r="F72" i="257"/>
  <c r="J71" i="257"/>
  <c r="H71" i="257"/>
  <c r="F71" i="257" s="1"/>
  <c r="F70" i="257"/>
  <c r="F69" i="257"/>
  <c r="F68" i="257"/>
  <c r="F67" i="257"/>
  <c r="J66" i="257"/>
  <c r="H66" i="257"/>
  <c r="F66" i="257" s="1"/>
  <c r="F65" i="257"/>
  <c r="F64" i="257"/>
  <c r="F63" i="257"/>
  <c r="J62" i="257"/>
  <c r="H62" i="257"/>
  <c r="F62" i="257" s="1"/>
  <c r="F61" i="257"/>
  <c r="F60" i="257"/>
  <c r="F59" i="257"/>
  <c r="F58" i="257"/>
  <c r="J57" i="257"/>
  <c r="J56" i="257" s="1"/>
  <c r="H57" i="257"/>
  <c r="F57" i="257"/>
  <c r="F42" i="257"/>
  <c r="F41" i="257"/>
  <c r="F40" i="257"/>
  <c r="F39" i="257"/>
  <c r="J38" i="257"/>
  <c r="H38" i="257"/>
  <c r="F38" i="257" s="1"/>
  <c r="J37" i="257"/>
  <c r="F36" i="257"/>
  <c r="F35" i="257"/>
  <c r="F34" i="257"/>
  <c r="F33" i="257"/>
  <c r="F32" i="257"/>
  <c r="J31" i="257"/>
  <c r="H31" i="257"/>
  <c r="F28" i="257"/>
  <c r="F27" i="257"/>
  <c r="F26" i="257"/>
  <c r="H25" i="257"/>
  <c r="G25" i="257"/>
  <c r="F25" i="257"/>
  <c r="F24" i="257"/>
  <c r="F23" i="257"/>
  <c r="J22" i="257"/>
  <c r="H22" i="257"/>
  <c r="F22" i="257" s="1"/>
  <c r="F21" i="257"/>
  <c r="F20" i="257"/>
  <c r="F19" i="257"/>
  <c r="F18" i="257"/>
  <c r="F17" i="257"/>
  <c r="F16" i="257"/>
  <c r="F15" i="257"/>
  <c r="F14" i="257"/>
  <c r="J13" i="257"/>
  <c r="J8" i="257" s="1"/>
  <c r="J7" i="257" s="1"/>
  <c r="H13" i="257"/>
  <c r="F13" i="257" s="1"/>
  <c r="F12" i="257"/>
  <c r="F11" i="257"/>
  <c r="F10" i="257"/>
  <c r="F9" i="257"/>
  <c r="G122" i="256"/>
  <c r="G122" i="257" s="1"/>
  <c r="G120" i="256"/>
  <c r="G120" i="257" s="1"/>
  <c r="K117" i="256"/>
  <c r="K117" i="257" s="1"/>
  <c r="I117" i="256"/>
  <c r="I117" i="257" s="1"/>
  <c r="G117" i="256"/>
  <c r="F117" i="256"/>
  <c r="K116" i="256"/>
  <c r="K116" i="257" s="1"/>
  <c r="I116" i="256"/>
  <c r="I116" i="257" s="1"/>
  <c r="F116" i="256"/>
  <c r="K115" i="256"/>
  <c r="K115" i="257" s="1"/>
  <c r="K114" i="257" s="1"/>
  <c r="I115" i="256"/>
  <c r="I115" i="257" s="1"/>
  <c r="F115" i="256"/>
  <c r="J114" i="256"/>
  <c r="H114" i="256"/>
  <c r="F114" i="256"/>
  <c r="K113" i="256"/>
  <c r="K113" i="257" s="1"/>
  <c r="I113" i="256"/>
  <c r="I113" i="257" s="1"/>
  <c r="F113" i="256"/>
  <c r="K112" i="256"/>
  <c r="I112" i="256"/>
  <c r="I112" i="257" s="1"/>
  <c r="F112" i="256"/>
  <c r="K111" i="256"/>
  <c r="K111" i="257" s="1"/>
  <c r="I111" i="256"/>
  <c r="I111" i="257" s="1"/>
  <c r="F111" i="256"/>
  <c r="K110" i="256"/>
  <c r="I110" i="256"/>
  <c r="I110" i="257" s="1"/>
  <c r="F110" i="256"/>
  <c r="K109" i="256"/>
  <c r="K109" i="257" s="1"/>
  <c r="I109" i="256"/>
  <c r="I109" i="257" s="1"/>
  <c r="F109" i="256"/>
  <c r="J108" i="256"/>
  <c r="H108" i="256"/>
  <c r="F108" i="256"/>
  <c r="K105" i="256"/>
  <c r="K105" i="257" s="1"/>
  <c r="I105" i="256"/>
  <c r="I105" i="257" s="1"/>
  <c r="F105" i="256"/>
  <c r="K104" i="256"/>
  <c r="K104" i="257" s="1"/>
  <c r="I104" i="256"/>
  <c r="I104" i="257" s="1"/>
  <c r="F104" i="256"/>
  <c r="K103" i="256"/>
  <c r="K103" i="257" s="1"/>
  <c r="I103" i="256"/>
  <c r="F103" i="256"/>
  <c r="K102" i="256"/>
  <c r="K102" i="257" s="1"/>
  <c r="I102" i="256"/>
  <c r="I102" i="257" s="1"/>
  <c r="F102" i="256"/>
  <c r="J101" i="256"/>
  <c r="H101" i="256"/>
  <c r="F101" i="256" s="1"/>
  <c r="K100" i="256"/>
  <c r="K100" i="257" s="1"/>
  <c r="I100" i="256"/>
  <c r="I100" i="257" s="1"/>
  <c r="F100" i="256"/>
  <c r="K99" i="256"/>
  <c r="I99" i="256"/>
  <c r="I99" i="257" s="1"/>
  <c r="F99" i="256"/>
  <c r="K98" i="256"/>
  <c r="I98" i="256"/>
  <c r="I98" i="257" s="1"/>
  <c r="F98" i="256"/>
  <c r="J97" i="256"/>
  <c r="H97" i="256"/>
  <c r="F97" i="256"/>
  <c r="K96" i="256"/>
  <c r="K96" i="257" s="1"/>
  <c r="I96" i="256"/>
  <c r="I96" i="257" s="1"/>
  <c r="F96" i="256"/>
  <c r="K95" i="256"/>
  <c r="K95" i="257" s="1"/>
  <c r="I95" i="256"/>
  <c r="I95" i="257" s="1"/>
  <c r="F95" i="256"/>
  <c r="K94" i="256"/>
  <c r="K94" i="257" s="1"/>
  <c r="I94" i="256"/>
  <c r="I94" i="257" s="1"/>
  <c r="F94" i="256"/>
  <c r="K93" i="256"/>
  <c r="K93" i="257" s="1"/>
  <c r="I93" i="256"/>
  <c r="I93" i="257" s="1"/>
  <c r="F93" i="256"/>
  <c r="J92" i="256"/>
  <c r="H92" i="256"/>
  <c r="F92" i="256"/>
  <c r="J91" i="256"/>
  <c r="H91" i="256"/>
  <c r="F91" i="256" s="1"/>
  <c r="K90" i="256"/>
  <c r="K90" i="257" s="1"/>
  <c r="I90" i="256"/>
  <c r="I90" i="257" s="1"/>
  <c r="F90" i="256"/>
  <c r="K89" i="256"/>
  <c r="K89" i="257" s="1"/>
  <c r="I89" i="256"/>
  <c r="I89" i="257" s="1"/>
  <c r="F89" i="256"/>
  <c r="J88" i="256"/>
  <c r="H88" i="256"/>
  <c r="F88" i="256"/>
  <c r="K87" i="256"/>
  <c r="K87" i="257" s="1"/>
  <c r="I87" i="256"/>
  <c r="F87" i="256"/>
  <c r="K86" i="256"/>
  <c r="I86" i="256"/>
  <c r="I86" i="257" s="1"/>
  <c r="F86" i="256"/>
  <c r="J85" i="256"/>
  <c r="H85" i="256"/>
  <c r="F85" i="256"/>
  <c r="K84" i="256"/>
  <c r="K84" i="257" s="1"/>
  <c r="I84" i="256"/>
  <c r="I84" i="257" s="1"/>
  <c r="F84" i="256"/>
  <c r="K83" i="256"/>
  <c r="K83" i="257" s="1"/>
  <c r="I83" i="256"/>
  <c r="I83" i="257" s="1"/>
  <c r="F83" i="256"/>
  <c r="J82" i="256"/>
  <c r="H82" i="256"/>
  <c r="F82" i="256"/>
  <c r="K79" i="256"/>
  <c r="I79" i="256"/>
  <c r="I79" i="257" s="1"/>
  <c r="F79" i="256"/>
  <c r="K78" i="256"/>
  <c r="I78" i="256"/>
  <c r="I78" i="257" s="1"/>
  <c r="F78" i="256"/>
  <c r="J77" i="256"/>
  <c r="H77" i="256"/>
  <c r="F77" i="256"/>
  <c r="K76" i="256"/>
  <c r="K76" i="257" s="1"/>
  <c r="I76" i="256"/>
  <c r="I76" i="257" s="1"/>
  <c r="F76" i="256"/>
  <c r="K75" i="256"/>
  <c r="K75" i="257" s="1"/>
  <c r="I75" i="256"/>
  <c r="I75" i="257" s="1"/>
  <c r="F75" i="256"/>
  <c r="K74" i="256"/>
  <c r="K74" i="257" s="1"/>
  <c r="I74" i="256"/>
  <c r="I74" i="257" s="1"/>
  <c r="F74" i="256"/>
  <c r="K73" i="256"/>
  <c r="K73" i="257" s="1"/>
  <c r="I73" i="256"/>
  <c r="I73" i="257" s="1"/>
  <c r="F73" i="256"/>
  <c r="K72" i="256"/>
  <c r="K72" i="257" s="1"/>
  <c r="I72" i="256"/>
  <c r="I72" i="257" s="1"/>
  <c r="F72" i="256"/>
  <c r="J71" i="256"/>
  <c r="H71" i="256"/>
  <c r="F71" i="256"/>
  <c r="K70" i="256"/>
  <c r="I70" i="256"/>
  <c r="I70" i="257" s="1"/>
  <c r="F70" i="256"/>
  <c r="K69" i="256"/>
  <c r="I69" i="256"/>
  <c r="I69" i="257" s="1"/>
  <c r="F69" i="256"/>
  <c r="K68" i="256"/>
  <c r="I68" i="256"/>
  <c r="F68" i="256"/>
  <c r="K67" i="256"/>
  <c r="I67" i="256"/>
  <c r="I67" i="257" s="1"/>
  <c r="F67" i="256"/>
  <c r="J66" i="256"/>
  <c r="H66" i="256"/>
  <c r="F66" i="256"/>
  <c r="K65" i="256"/>
  <c r="K65" i="257" s="1"/>
  <c r="I65" i="256"/>
  <c r="I65" i="257" s="1"/>
  <c r="F65" i="256"/>
  <c r="K64" i="256"/>
  <c r="K64" i="257" s="1"/>
  <c r="I64" i="256"/>
  <c r="I64" i="257" s="1"/>
  <c r="F64" i="256"/>
  <c r="K63" i="256"/>
  <c r="I63" i="256"/>
  <c r="F63" i="256"/>
  <c r="J62" i="256"/>
  <c r="H62" i="256"/>
  <c r="F62" i="256"/>
  <c r="K61" i="256"/>
  <c r="K61" i="257" s="1"/>
  <c r="I61" i="256"/>
  <c r="I61" i="257" s="1"/>
  <c r="F61" i="256"/>
  <c r="K60" i="256"/>
  <c r="I60" i="256"/>
  <c r="I60" i="257" s="1"/>
  <c r="F60" i="256"/>
  <c r="K59" i="256"/>
  <c r="K59" i="257" s="1"/>
  <c r="I59" i="256"/>
  <c r="I59" i="257" s="1"/>
  <c r="F59" i="256"/>
  <c r="K58" i="256"/>
  <c r="I58" i="256"/>
  <c r="I58" i="257" s="1"/>
  <c r="F58" i="256"/>
  <c r="J57" i="256"/>
  <c r="J56" i="256" s="1"/>
  <c r="J118" i="256" s="1"/>
  <c r="H57" i="256"/>
  <c r="F57" i="256"/>
  <c r="H56" i="256"/>
  <c r="H118" i="256" s="1"/>
  <c r="F118" i="256" s="1"/>
  <c r="F127" i="256" s="1"/>
  <c r="F52" i="256"/>
  <c r="G50" i="256"/>
  <c r="G50" i="257" s="1"/>
  <c r="G49" i="256"/>
  <c r="G49" i="257" s="1"/>
  <c r="G48" i="256"/>
  <c r="G48" i="257" s="1"/>
  <c r="G47" i="256"/>
  <c r="G47" i="257" s="1"/>
  <c r="G46" i="256"/>
  <c r="G46" i="257" s="1"/>
  <c r="G45" i="256"/>
  <c r="G45" i="257" s="1"/>
  <c r="G44" i="256"/>
  <c r="G44" i="257" s="1"/>
  <c r="K42" i="256"/>
  <c r="K42" i="257" s="1"/>
  <c r="I42" i="256"/>
  <c r="F42" i="256"/>
  <c r="K41" i="256"/>
  <c r="K41" i="257" s="1"/>
  <c r="I41" i="256"/>
  <c r="F41" i="256"/>
  <c r="K40" i="256"/>
  <c r="K40" i="257" s="1"/>
  <c r="I40" i="256"/>
  <c r="F40" i="256"/>
  <c r="K39" i="256"/>
  <c r="I39" i="256"/>
  <c r="I39" i="257" s="1"/>
  <c r="F39" i="256"/>
  <c r="J38" i="256"/>
  <c r="H38" i="256"/>
  <c r="F38" i="256" s="1"/>
  <c r="J37" i="256"/>
  <c r="J43" i="256" s="1"/>
  <c r="K36" i="256"/>
  <c r="K36" i="257" s="1"/>
  <c r="I36" i="256"/>
  <c r="F36" i="256"/>
  <c r="K35" i="256"/>
  <c r="K35" i="257" s="1"/>
  <c r="I35" i="256"/>
  <c r="F35" i="256"/>
  <c r="K34" i="256"/>
  <c r="K34" i="257" s="1"/>
  <c r="I34" i="256"/>
  <c r="I34" i="257" s="1"/>
  <c r="G34" i="257" s="1"/>
  <c r="F34" i="256"/>
  <c r="K33" i="256"/>
  <c r="K33" i="257" s="1"/>
  <c r="I33" i="256"/>
  <c r="F33" i="256"/>
  <c r="K32" i="256"/>
  <c r="K32" i="257" s="1"/>
  <c r="I32" i="256"/>
  <c r="F32" i="256"/>
  <c r="J31" i="256"/>
  <c r="J7" i="256" s="1"/>
  <c r="H31" i="256"/>
  <c r="F31" i="256" s="1"/>
  <c r="F7" i="256" s="1"/>
  <c r="K28" i="256"/>
  <c r="K28" i="257" s="1"/>
  <c r="I28" i="256"/>
  <c r="I28" i="257" s="1"/>
  <c r="F28" i="256"/>
  <c r="K27" i="256"/>
  <c r="K27" i="257" s="1"/>
  <c r="I27" i="256"/>
  <c r="F27" i="256"/>
  <c r="K26" i="256"/>
  <c r="K26" i="257" s="1"/>
  <c r="I26" i="256"/>
  <c r="F26" i="256"/>
  <c r="H25" i="256"/>
  <c r="G25" i="256"/>
  <c r="F25" i="256"/>
  <c r="K24" i="256"/>
  <c r="K24" i="257" s="1"/>
  <c r="I24" i="256"/>
  <c r="I24" i="257" s="1"/>
  <c r="F24" i="256"/>
  <c r="K23" i="256"/>
  <c r="K23" i="257" s="1"/>
  <c r="I23" i="256"/>
  <c r="I23" i="257" s="1"/>
  <c r="F23" i="256"/>
  <c r="J22" i="256"/>
  <c r="H22" i="256"/>
  <c r="F22" i="256"/>
  <c r="K21" i="256"/>
  <c r="I21" i="256"/>
  <c r="I21" i="257" s="1"/>
  <c r="F21" i="256"/>
  <c r="K20" i="256"/>
  <c r="I20" i="256"/>
  <c r="I20" i="257" s="1"/>
  <c r="F20" i="256"/>
  <c r="K19" i="256"/>
  <c r="K19" i="257" s="1"/>
  <c r="I19" i="256"/>
  <c r="I19" i="257" s="1"/>
  <c r="F19" i="256"/>
  <c r="K18" i="256"/>
  <c r="I18" i="256"/>
  <c r="I18" i="257" s="1"/>
  <c r="F18" i="256"/>
  <c r="K17" i="256"/>
  <c r="I17" i="256"/>
  <c r="I17" i="257" s="1"/>
  <c r="F17" i="256"/>
  <c r="K16" i="256"/>
  <c r="I16" i="256"/>
  <c r="I16" i="257" s="1"/>
  <c r="F16" i="256"/>
  <c r="K15" i="256"/>
  <c r="K15" i="257" s="1"/>
  <c r="I15" i="256"/>
  <c r="I15" i="257" s="1"/>
  <c r="F15" i="256"/>
  <c r="K14" i="256"/>
  <c r="I14" i="256"/>
  <c r="I14" i="257" s="1"/>
  <c r="F14" i="256"/>
  <c r="J13" i="256"/>
  <c r="H13" i="256"/>
  <c r="F13" i="256"/>
  <c r="K12" i="256"/>
  <c r="K12" i="257" s="1"/>
  <c r="I12" i="256"/>
  <c r="F12" i="256"/>
  <c r="K11" i="256"/>
  <c r="K11" i="257" s="1"/>
  <c r="I11" i="256"/>
  <c r="F11" i="256"/>
  <c r="K10" i="256"/>
  <c r="K10" i="257" s="1"/>
  <c r="I10" i="256"/>
  <c r="I10" i="257" s="1"/>
  <c r="F10" i="256"/>
  <c r="K9" i="256"/>
  <c r="K9" i="257" s="1"/>
  <c r="I9" i="256"/>
  <c r="G9" i="256" s="1"/>
  <c r="F9" i="256"/>
  <c r="J8" i="256"/>
  <c r="H8" i="256"/>
  <c r="F8" i="256"/>
  <c r="AM19" i="255"/>
  <c r="AJ19" i="255"/>
  <c r="AG19" i="255"/>
  <c r="AD19" i="255"/>
  <c r="AD13" i="255" s="1"/>
  <c r="AA19" i="255"/>
  <c r="AA13" i="255" s="1"/>
  <c r="Z19" i="255"/>
  <c r="X19" i="255" s="1"/>
  <c r="X13" i="255" s="1"/>
  <c r="Y19" i="255"/>
  <c r="U19" i="255"/>
  <c r="R19" i="255"/>
  <c r="Q19" i="255"/>
  <c r="P19" i="255"/>
  <c r="O19" i="255" s="1"/>
  <c r="O13" i="255" s="1"/>
  <c r="L19" i="255"/>
  <c r="I19" i="255"/>
  <c r="I13" i="255" s="1"/>
  <c r="F19" i="255"/>
  <c r="F13" i="255" s="1"/>
  <c r="E19" i="255"/>
  <c r="D19" i="255"/>
  <c r="C19" i="255" s="1"/>
  <c r="C13" i="255" s="1"/>
  <c r="AM18" i="255"/>
  <c r="AM14" i="255" s="1"/>
  <c r="AM8" i="255" s="1"/>
  <c r="AJ18" i="255"/>
  <c r="AG18" i="255"/>
  <c r="AD18" i="255"/>
  <c r="AA18" i="255"/>
  <c r="AA14" i="255" s="1"/>
  <c r="AA8" i="255" s="1"/>
  <c r="Z18" i="255"/>
  <c r="Y18" i="255"/>
  <c r="X18" i="255" s="1"/>
  <c r="X12" i="255" s="1"/>
  <c r="U18" i="255"/>
  <c r="U12" i="255" s="1"/>
  <c r="R18" i="255"/>
  <c r="Q18" i="255"/>
  <c r="P18" i="255"/>
  <c r="O18" i="255"/>
  <c r="L18" i="255"/>
  <c r="I18" i="255"/>
  <c r="F18" i="255"/>
  <c r="E18" i="255"/>
  <c r="D18" i="255"/>
  <c r="D12" i="255" s="1"/>
  <c r="AM17" i="255"/>
  <c r="AJ17" i="255"/>
  <c r="AJ11" i="255" s="1"/>
  <c r="AG17" i="255"/>
  <c r="AD17" i="255"/>
  <c r="AA17" i="255"/>
  <c r="Z17" i="255"/>
  <c r="X17" i="255" s="1"/>
  <c r="X11" i="255" s="1"/>
  <c r="Y17" i="255"/>
  <c r="U17" i="255"/>
  <c r="R17" i="255"/>
  <c r="Q17" i="255"/>
  <c r="P17" i="255"/>
  <c r="O17" i="255" s="1"/>
  <c r="O11" i="255" s="1"/>
  <c r="L17" i="255"/>
  <c r="L11" i="255" s="1"/>
  <c r="I17" i="255"/>
  <c r="I11" i="255" s="1"/>
  <c r="F17" i="255"/>
  <c r="E17" i="255"/>
  <c r="E11" i="255" s="1"/>
  <c r="D17" i="255"/>
  <c r="C17" i="255" s="1"/>
  <c r="C11" i="255" s="1"/>
  <c r="AM16" i="255"/>
  <c r="AJ16" i="255"/>
  <c r="AG16" i="255"/>
  <c r="AD16" i="255"/>
  <c r="AA16" i="255"/>
  <c r="Z16" i="255"/>
  <c r="Y16" i="255"/>
  <c r="X16" i="255" s="1"/>
  <c r="X10" i="255" s="1"/>
  <c r="U16" i="255"/>
  <c r="R16" i="255"/>
  <c r="Q16" i="255"/>
  <c r="O16" i="255" s="1"/>
  <c r="O10" i="255" s="1"/>
  <c r="P16" i="255"/>
  <c r="L16" i="255"/>
  <c r="L10" i="255" s="1"/>
  <c r="I16" i="255"/>
  <c r="F16" i="255"/>
  <c r="F10" i="255" s="1"/>
  <c r="E16" i="255"/>
  <c r="D16" i="255"/>
  <c r="C16" i="255"/>
  <c r="C10" i="255" s="1"/>
  <c r="AM15" i="255"/>
  <c r="AJ15" i="255"/>
  <c r="AJ14" i="255" s="1"/>
  <c r="AJ8" i="255" s="1"/>
  <c r="AG15" i="255"/>
  <c r="AD15" i="255"/>
  <c r="AD9" i="255" s="1"/>
  <c r="AA15" i="255"/>
  <c r="Z15" i="255"/>
  <c r="Y15" i="255"/>
  <c r="X15" i="255"/>
  <c r="U15" i="255"/>
  <c r="R15" i="255"/>
  <c r="R14" i="255" s="1"/>
  <c r="R8" i="255" s="1"/>
  <c r="Q15" i="255"/>
  <c r="P15" i="255"/>
  <c r="O15" i="255" s="1"/>
  <c r="L15" i="255"/>
  <c r="I15" i="255"/>
  <c r="F15" i="255"/>
  <c r="F9" i="255" s="1"/>
  <c r="E15" i="255"/>
  <c r="D15" i="255"/>
  <c r="AO14" i="255"/>
  <c r="AO8" i="255" s="1"/>
  <c r="AN14" i="255"/>
  <c r="AL14" i="255"/>
  <c r="AK14" i="255"/>
  <c r="AK8" i="255" s="1"/>
  <c r="AI14" i="255"/>
  <c r="AH14" i="255"/>
  <c r="AG14" i="255"/>
  <c r="AG8" i="255" s="1"/>
  <c r="AF14" i="255"/>
  <c r="AE14" i="255"/>
  <c r="AC14" i="255"/>
  <c r="AC8" i="255" s="1"/>
  <c r="AB14" i="255"/>
  <c r="Y14" i="255"/>
  <c r="Y8" i="255" s="1"/>
  <c r="W14" i="255"/>
  <c r="V14" i="255"/>
  <c r="U14" i="255"/>
  <c r="U8" i="255" s="1"/>
  <c r="T14" i="255"/>
  <c r="S14" i="255"/>
  <c r="Q14" i="255"/>
  <c r="Q8" i="255" s="1"/>
  <c r="N14" i="255"/>
  <c r="M14" i="255"/>
  <c r="M8" i="255" s="1"/>
  <c r="K14" i="255"/>
  <c r="K8" i="255" s="1"/>
  <c r="J14" i="255"/>
  <c r="J8" i="255" s="1"/>
  <c r="H14" i="255"/>
  <c r="G14" i="255"/>
  <c r="G8" i="255" s="1"/>
  <c r="E14" i="255"/>
  <c r="E8" i="255" s="1"/>
  <c r="AO13" i="255"/>
  <c r="AN13" i="255"/>
  <c r="AM13" i="255"/>
  <c r="AL13" i="255"/>
  <c r="AK13" i="255"/>
  <c r="AJ13" i="255"/>
  <c r="AI13" i="255"/>
  <c r="AH13" i="255"/>
  <c r="AG13" i="255"/>
  <c r="AF13" i="255"/>
  <c r="AE13" i="255"/>
  <c r="AC13" i="255"/>
  <c r="AB13" i="255"/>
  <c r="Y13" i="255"/>
  <c r="W13" i="255"/>
  <c r="V13" i="255"/>
  <c r="U13" i="255"/>
  <c r="T13" i="255"/>
  <c r="S13" i="255"/>
  <c r="R13" i="255"/>
  <c r="Q13" i="255"/>
  <c r="P13" i="255"/>
  <c r="N13" i="255"/>
  <c r="M13" i="255"/>
  <c r="L13" i="255"/>
  <c r="K13" i="255"/>
  <c r="J13" i="255"/>
  <c r="H13" i="255"/>
  <c r="G13" i="255"/>
  <c r="E13" i="255"/>
  <c r="AO12" i="255"/>
  <c r="AN12" i="255"/>
  <c r="AM12" i="255"/>
  <c r="AL12" i="255"/>
  <c r="AK12" i="255"/>
  <c r="AJ12" i="255"/>
  <c r="AI12" i="255"/>
  <c r="AH12" i="255"/>
  <c r="AG12" i="255"/>
  <c r="AF12" i="255"/>
  <c r="AE12" i="255"/>
  <c r="AD12" i="255"/>
  <c r="AC12" i="255"/>
  <c r="AB12" i="255"/>
  <c r="AA12" i="255"/>
  <c r="Z12" i="255"/>
  <c r="Y12" i="255"/>
  <c r="W12" i="255"/>
  <c r="V12" i="255"/>
  <c r="T12" i="255"/>
  <c r="S12" i="255"/>
  <c r="R12" i="255"/>
  <c r="Q12" i="255"/>
  <c r="P12" i="255"/>
  <c r="O12" i="255"/>
  <c r="N12" i="255"/>
  <c r="M12" i="255"/>
  <c r="L12" i="255"/>
  <c r="K12" i="255"/>
  <c r="J12" i="255"/>
  <c r="I12" i="255"/>
  <c r="H12" i="255"/>
  <c r="G12" i="255"/>
  <c r="F12" i="255"/>
  <c r="AO11" i="255"/>
  <c r="AN11" i="255"/>
  <c r="AM11" i="255"/>
  <c r="AL11" i="255"/>
  <c r="AK11" i="255"/>
  <c r="AI11" i="255"/>
  <c r="AH11" i="255"/>
  <c r="AG11" i="255"/>
  <c r="AF11" i="255"/>
  <c r="AE11" i="255"/>
  <c r="AD11" i="255"/>
  <c r="AC11" i="255"/>
  <c r="AB11" i="255"/>
  <c r="AA11" i="255"/>
  <c r="Z11" i="255"/>
  <c r="Y11" i="255"/>
  <c r="W11" i="255"/>
  <c r="V11" i="255"/>
  <c r="U11" i="255"/>
  <c r="T11" i="255"/>
  <c r="S11" i="255"/>
  <c r="R11" i="255"/>
  <c r="Q11" i="255"/>
  <c r="P11" i="255"/>
  <c r="N11" i="255"/>
  <c r="M11" i="255"/>
  <c r="K11" i="255"/>
  <c r="J11" i="255"/>
  <c r="H11" i="255"/>
  <c r="G11" i="255"/>
  <c r="F11" i="255"/>
  <c r="AO10" i="255"/>
  <c r="AN10" i="255"/>
  <c r="AM10" i="255"/>
  <c r="AL10" i="255"/>
  <c r="AK10" i="255"/>
  <c r="AJ10" i="255"/>
  <c r="AI10" i="255"/>
  <c r="AH10" i="255"/>
  <c r="AG10" i="255"/>
  <c r="AF10" i="255"/>
  <c r="AE10" i="255"/>
  <c r="AD10" i="255"/>
  <c r="AC10" i="255"/>
  <c r="AB10" i="255"/>
  <c r="AA10" i="255"/>
  <c r="Z10" i="255"/>
  <c r="Y10" i="255"/>
  <c r="W10" i="255"/>
  <c r="V10" i="255"/>
  <c r="U10" i="255"/>
  <c r="T10" i="255"/>
  <c r="S10" i="255"/>
  <c r="R10" i="255"/>
  <c r="Q10" i="255"/>
  <c r="P10" i="255"/>
  <c r="N10" i="255"/>
  <c r="M10" i="255"/>
  <c r="K10" i="255"/>
  <c r="J10" i="255"/>
  <c r="I10" i="255"/>
  <c r="H10" i="255"/>
  <c r="G10" i="255"/>
  <c r="E10" i="255"/>
  <c r="D10" i="255"/>
  <c r="AO9" i="255"/>
  <c r="AN9" i="255"/>
  <c r="AM9" i="255"/>
  <c r="AL9" i="255"/>
  <c r="AK9" i="255"/>
  <c r="AJ9" i="255"/>
  <c r="AI9" i="255"/>
  <c r="AH9" i="255"/>
  <c r="AG9" i="255"/>
  <c r="AF9" i="255"/>
  <c r="AE9" i="255"/>
  <c r="AC9" i="255"/>
  <c r="AB9" i="255"/>
  <c r="AA9" i="255"/>
  <c r="Z9" i="255"/>
  <c r="Y9" i="255"/>
  <c r="X9" i="255"/>
  <c r="W9" i="255"/>
  <c r="V9" i="255"/>
  <c r="U9" i="255"/>
  <c r="T9" i="255"/>
  <c r="S9" i="255"/>
  <c r="R9" i="255"/>
  <c r="Q9" i="255"/>
  <c r="P9" i="255"/>
  <c r="N9" i="255"/>
  <c r="M9" i="255"/>
  <c r="L9" i="255"/>
  <c r="K9" i="255"/>
  <c r="J9" i="255"/>
  <c r="H9" i="255"/>
  <c r="G9" i="255"/>
  <c r="E9" i="255"/>
  <c r="D9" i="255"/>
  <c r="AN8" i="255"/>
  <c r="AL8" i="255"/>
  <c r="AI8" i="255"/>
  <c r="AH8" i="255"/>
  <c r="AF8" i="255"/>
  <c r="AE8" i="255"/>
  <c r="AB8" i="255"/>
  <c r="W8" i="255"/>
  <c r="V8" i="255"/>
  <c r="T8" i="255"/>
  <c r="S8" i="255"/>
  <c r="N8" i="255"/>
  <c r="H8" i="255"/>
  <c r="F10" i="254"/>
  <c r="C10" i="254"/>
  <c r="B10" i="254" s="1"/>
  <c r="F9" i="254"/>
  <c r="C9" i="254"/>
  <c r="B9" i="254" s="1"/>
  <c r="F8" i="254"/>
  <c r="C8" i="254"/>
  <c r="B8" i="254"/>
  <c r="F7" i="254"/>
  <c r="C7" i="254"/>
  <c r="B7" i="254" s="1"/>
  <c r="F10" i="253"/>
  <c r="C10" i="253"/>
  <c r="B10" i="253"/>
  <c r="F9" i="253"/>
  <c r="C9" i="253"/>
  <c r="B9" i="253" s="1"/>
  <c r="F8" i="253"/>
  <c r="C8" i="253"/>
  <c r="B8" i="253" s="1"/>
  <c r="F7" i="253"/>
  <c r="C7" i="253"/>
  <c r="B7" i="253"/>
  <c r="F10" i="252"/>
  <c r="C10" i="252"/>
  <c r="B10" i="252" s="1"/>
  <c r="F9" i="252"/>
  <c r="B9" i="252" s="1"/>
  <c r="C9" i="252"/>
  <c r="F8" i="252"/>
  <c r="C8" i="252"/>
  <c r="B8" i="252" s="1"/>
  <c r="H7" i="252"/>
  <c r="G7" i="252"/>
  <c r="F7" i="252"/>
  <c r="E7" i="252"/>
  <c r="D7" i="252"/>
  <c r="C7" i="252" s="1"/>
  <c r="B7" i="252" s="1"/>
  <c r="F9" i="251"/>
  <c r="C9" i="251"/>
  <c r="B9" i="251" s="1"/>
  <c r="F8" i="251"/>
  <c r="B8" i="251" s="1"/>
  <c r="C8" i="251"/>
  <c r="H7" i="251"/>
  <c r="G7" i="251"/>
  <c r="F7" i="251" s="1"/>
  <c r="E7" i="251"/>
  <c r="D7" i="251"/>
  <c r="C7" i="251"/>
  <c r="B7" i="251" s="1"/>
  <c r="C9" i="250"/>
  <c r="B9" i="250"/>
  <c r="C8" i="250"/>
  <c r="C7" i="250" s="1"/>
  <c r="B7" i="250" s="1"/>
  <c r="H7" i="250"/>
  <c r="G7" i="250"/>
  <c r="F7" i="250"/>
  <c r="E7" i="250"/>
  <c r="D7" i="250"/>
  <c r="F9" i="249"/>
  <c r="C9" i="249"/>
  <c r="B9" i="249"/>
  <c r="F8" i="249"/>
  <c r="B8" i="249" s="1"/>
  <c r="C8" i="249"/>
  <c r="F7" i="249"/>
  <c r="C7" i="249"/>
  <c r="B7" i="249" s="1"/>
  <c r="I11" i="248"/>
  <c r="H11" i="248" s="1"/>
  <c r="B11" i="248" s="1"/>
  <c r="D11" i="248"/>
  <c r="C11" i="248"/>
  <c r="I10" i="248"/>
  <c r="H10" i="248" s="1"/>
  <c r="D10" i="248"/>
  <c r="C10" i="248"/>
  <c r="I9" i="248"/>
  <c r="H9" i="248"/>
  <c r="D9" i="248"/>
  <c r="C9" i="248" s="1"/>
  <c r="B9" i="248" s="1"/>
  <c r="I8" i="248"/>
  <c r="H8" i="248"/>
  <c r="D8" i="248"/>
  <c r="C8" i="248" s="1"/>
  <c r="B8" i="248" s="1"/>
  <c r="J11" i="247"/>
  <c r="G11" i="247"/>
  <c r="D11" i="247"/>
  <c r="C11" i="247"/>
  <c r="B11" i="247" s="1"/>
  <c r="J10" i="247"/>
  <c r="G10" i="247"/>
  <c r="D10" i="247"/>
  <c r="C10" i="247" s="1"/>
  <c r="B10" i="247" s="1"/>
  <c r="J9" i="247"/>
  <c r="G9" i="247"/>
  <c r="C9" i="247" s="1"/>
  <c r="B9" i="247" s="1"/>
  <c r="D9" i="247"/>
  <c r="J8" i="247"/>
  <c r="G8" i="247"/>
  <c r="D8" i="247"/>
  <c r="C8" i="247" s="1"/>
  <c r="B8" i="247" s="1"/>
  <c r="J11" i="245"/>
  <c r="G11" i="245"/>
  <c r="D11" i="245"/>
  <c r="C11" i="245"/>
  <c r="B11" i="245" s="1"/>
  <c r="J10" i="245"/>
  <c r="G10" i="245"/>
  <c r="D10" i="245"/>
  <c r="C10" i="245" s="1"/>
  <c r="B10" i="245" s="1"/>
  <c r="J9" i="245"/>
  <c r="G9" i="245"/>
  <c r="D9" i="245"/>
  <c r="C9" i="245" s="1"/>
  <c r="B9" i="245" s="1"/>
  <c r="J8" i="245"/>
  <c r="G8" i="245"/>
  <c r="D8" i="245"/>
  <c r="C8" i="245" s="1"/>
  <c r="B8" i="245" s="1"/>
  <c r="G24" i="244"/>
  <c r="F24" i="244"/>
  <c r="E24" i="244"/>
  <c r="D24" i="244"/>
  <c r="G18" i="244"/>
  <c r="F18" i="244"/>
  <c r="E18" i="244"/>
  <c r="D18" i="244"/>
  <c r="G15" i="244"/>
  <c r="F15" i="244"/>
  <c r="E15" i="244"/>
  <c r="D15" i="244"/>
  <c r="G12" i="244"/>
  <c r="F12" i="244"/>
  <c r="E12" i="244"/>
  <c r="D12" i="244"/>
  <c r="G8" i="244"/>
  <c r="F8" i="244"/>
  <c r="E8" i="244"/>
  <c r="D8" i="244"/>
  <c r="C34" i="243"/>
  <c r="C33" i="243"/>
  <c r="C32" i="243"/>
  <c r="C31" i="243"/>
  <c r="C30" i="243"/>
  <c r="C29" i="243"/>
  <c r="C28" i="243"/>
  <c r="C27" i="243"/>
  <c r="C26" i="243"/>
  <c r="C25" i="243"/>
  <c r="C24" i="243"/>
  <c r="C23" i="243"/>
  <c r="C22" i="243"/>
  <c r="C21" i="243"/>
  <c r="C20" i="243"/>
  <c r="C19" i="243"/>
  <c r="C18" i="243"/>
  <c r="C17" i="243"/>
  <c r="C16" i="243"/>
  <c r="C15" i="243"/>
  <c r="C14" i="243"/>
  <c r="C13" i="243"/>
  <c r="C12" i="243"/>
  <c r="I11" i="243"/>
  <c r="G11" i="243"/>
  <c r="E11" i="243"/>
  <c r="G117" i="257" l="1"/>
  <c r="G11" i="256"/>
  <c r="K114" i="256"/>
  <c r="G103" i="256"/>
  <c r="I114" i="256"/>
  <c r="K92" i="257"/>
  <c r="G115" i="256"/>
  <c r="I88" i="256"/>
  <c r="K88" i="257"/>
  <c r="K97" i="256"/>
  <c r="G28" i="257"/>
  <c r="G33" i="256"/>
  <c r="G42" i="256"/>
  <c r="G116" i="256"/>
  <c r="K92" i="256"/>
  <c r="G102" i="257"/>
  <c r="I92" i="256"/>
  <c r="G93" i="256"/>
  <c r="G94" i="256"/>
  <c r="G95" i="256"/>
  <c r="G96" i="256"/>
  <c r="I62" i="256"/>
  <c r="G115" i="257"/>
  <c r="K22" i="256"/>
  <c r="I13" i="257"/>
  <c r="G16" i="256"/>
  <c r="G19" i="257"/>
  <c r="G20" i="256"/>
  <c r="G84" i="257"/>
  <c r="G79" i="256"/>
  <c r="K82" i="256"/>
  <c r="K88" i="256"/>
  <c r="I108" i="257"/>
  <c r="G110" i="256"/>
  <c r="G10" i="257"/>
  <c r="G27" i="256"/>
  <c r="G32" i="256"/>
  <c r="G36" i="256"/>
  <c r="G72" i="257"/>
  <c r="G76" i="257"/>
  <c r="I85" i="256"/>
  <c r="I88" i="257"/>
  <c r="K38" i="256"/>
  <c r="K37" i="256" s="1"/>
  <c r="K62" i="256"/>
  <c r="G67" i="256"/>
  <c r="I71" i="256"/>
  <c r="I77" i="256"/>
  <c r="K77" i="256"/>
  <c r="I22" i="256"/>
  <c r="I57" i="256"/>
  <c r="G58" i="256"/>
  <c r="G88" i="256"/>
  <c r="G89" i="256"/>
  <c r="G90" i="256"/>
  <c r="G112" i="256"/>
  <c r="G12" i="256"/>
  <c r="K22" i="257"/>
  <c r="G26" i="256"/>
  <c r="K31" i="257"/>
  <c r="G35" i="256"/>
  <c r="G40" i="256"/>
  <c r="G64" i="257"/>
  <c r="I66" i="256"/>
  <c r="G69" i="256"/>
  <c r="K71" i="256"/>
  <c r="K82" i="257"/>
  <c r="G90" i="257"/>
  <c r="G96" i="257"/>
  <c r="I97" i="257"/>
  <c r="K101" i="256"/>
  <c r="G104" i="257"/>
  <c r="G65" i="257"/>
  <c r="K71" i="257"/>
  <c r="G94" i="257"/>
  <c r="G95" i="257"/>
  <c r="G111" i="257"/>
  <c r="I71" i="257"/>
  <c r="G71" i="257" s="1"/>
  <c r="G74" i="257"/>
  <c r="K101" i="257"/>
  <c r="I77" i="257"/>
  <c r="I114" i="257"/>
  <c r="G114" i="257" s="1"/>
  <c r="G116" i="257"/>
  <c r="I13" i="256"/>
  <c r="I8" i="256" s="1"/>
  <c r="G14" i="256"/>
  <c r="G18" i="256"/>
  <c r="G23" i="256"/>
  <c r="G24" i="256"/>
  <c r="G60" i="256"/>
  <c r="G72" i="256"/>
  <c r="G73" i="256"/>
  <c r="G74" i="256"/>
  <c r="G75" i="256"/>
  <c r="G76" i="256"/>
  <c r="G86" i="256"/>
  <c r="I97" i="256"/>
  <c r="G99" i="256"/>
  <c r="K108" i="256"/>
  <c r="I9" i="257"/>
  <c r="G9" i="257" s="1"/>
  <c r="K39" i="257"/>
  <c r="G39" i="257" s="1"/>
  <c r="I63" i="257"/>
  <c r="I62" i="257" s="1"/>
  <c r="I68" i="257"/>
  <c r="I66" i="257" s="1"/>
  <c r="I103" i="257"/>
  <c r="G103" i="257" s="1"/>
  <c r="K69" i="257"/>
  <c r="G69" i="257" s="1"/>
  <c r="K79" i="257"/>
  <c r="G79" i="257" s="1"/>
  <c r="K99" i="257"/>
  <c r="G99" i="257" s="1"/>
  <c r="G17" i="256"/>
  <c r="G21" i="256"/>
  <c r="G28" i="256"/>
  <c r="K31" i="256"/>
  <c r="G34" i="256"/>
  <c r="G41" i="256"/>
  <c r="G59" i="256"/>
  <c r="G63" i="256"/>
  <c r="G64" i="256"/>
  <c r="G65" i="256"/>
  <c r="K66" i="256"/>
  <c r="G70" i="256"/>
  <c r="I82" i="256"/>
  <c r="G83" i="256"/>
  <c r="G84" i="256"/>
  <c r="K85" i="256"/>
  <c r="G85" i="256" s="1"/>
  <c r="G98" i="256"/>
  <c r="I101" i="256"/>
  <c r="G102" i="256"/>
  <c r="G104" i="256"/>
  <c r="G105" i="256"/>
  <c r="G111" i="256"/>
  <c r="I12" i="257"/>
  <c r="G12" i="257" s="1"/>
  <c r="K14" i="257"/>
  <c r="K18" i="257"/>
  <c r="G18" i="257" s="1"/>
  <c r="I35" i="257"/>
  <c r="G35" i="257" s="1"/>
  <c r="I40" i="257"/>
  <c r="G40" i="257" s="1"/>
  <c r="I87" i="257"/>
  <c r="G87" i="257" s="1"/>
  <c r="K60" i="257"/>
  <c r="G60" i="257" s="1"/>
  <c r="K70" i="257"/>
  <c r="G70" i="257" s="1"/>
  <c r="K112" i="257"/>
  <c r="G112" i="257" s="1"/>
  <c r="I11" i="257"/>
  <c r="G11" i="257" s="1"/>
  <c r="I26" i="257"/>
  <c r="G26" i="257" s="1"/>
  <c r="K21" i="257"/>
  <c r="G21" i="257" s="1"/>
  <c r="K17" i="257"/>
  <c r="G17" i="257" s="1"/>
  <c r="I32" i="257"/>
  <c r="G32" i="257" s="1"/>
  <c r="I36" i="257"/>
  <c r="G36" i="257" s="1"/>
  <c r="I41" i="257"/>
  <c r="G41" i="257" s="1"/>
  <c r="K67" i="257"/>
  <c r="G67" i="257" s="1"/>
  <c r="I108" i="256"/>
  <c r="G10" i="256"/>
  <c r="G15" i="256"/>
  <c r="G19" i="256"/>
  <c r="G39" i="256"/>
  <c r="G61" i="256"/>
  <c r="G68" i="256"/>
  <c r="G78" i="256"/>
  <c r="G87" i="256"/>
  <c r="G100" i="256"/>
  <c r="G109" i="256"/>
  <c r="G113" i="256"/>
  <c r="I27" i="257"/>
  <c r="G27" i="257" s="1"/>
  <c r="K20" i="257"/>
  <c r="G20" i="257" s="1"/>
  <c r="K16" i="257"/>
  <c r="G16" i="257" s="1"/>
  <c r="I33" i="257"/>
  <c r="G33" i="257" s="1"/>
  <c r="I42" i="257"/>
  <c r="G42" i="257" s="1"/>
  <c r="K58" i="257"/>
  <c r="K57" i="257" s="1"/>
  <c r="K63" i="257"/>
  <c r="K62" i="257" s="1"/>
  <c r="K68" i="257"/>
  <c r="K78" i="257"/>
  <c r="K86" i="257"/>
  <c r="K85" i="257" s="1"/>
  <c r="K98" i="257"/>
  <c r="G98" i="257" s="1"/>
  <c r="K110" i="257"/>
  <c r="K108" i="257" s="1"/>
  <c r="Z14" i="255"/>
  <c r="Z8" i="255" s="1"/>
  <c r="Z13" i="255"/>
  <c r="L14" i="255"/>
  <c r="L8" i="255" s="1"/>
  <c r="D13" i="255"/>
  <c r="C18" i="255"/>
  <c r="C12" i="255" s="1"/>
  <c r="I14" i="255"/>
  <c r="I8" i="255" s="1"/>
  <c r="I9" i="255"/>
  <c r="D14" i="255"/>
  <c r="D8" i="255" s="1"/>
  <c r="J118" i="257"/>
  <c r="G105" i="257"/>
  <c r="G100" i="257"/>
  <c r="H56" i="257"/>
  <c r="F56" i="257" s="1"/>
  <c r="I57" i="257"/>
  <c r="G58" i="257"/>
  <c r="F31" i="257"/>
  <c r="I22" i="257"/>
  <c r="H8" i="257"/>
  <c r="H7" i="257" s="1"/>
  <c r="G15" i="257"/>
  <c r="F8" i="257"/>
  <c r="F7" i="257" s="1"/>
  <c r="G93" i="257"/>
  <c r="G89" i="257"/>
  <c r="G83" i="257"/>
  <c r="G73" i="257"/>
  <c r="G75" i="257"/>
  <c r="G113" i="257"/>
  <c r="G109" i="257"/>
  <c r="I92" i="257"/>
  <c r="I82" i="257"/>
  <c r="G61" i="257"/>
  <c r="G59" i="257"/>
  <c r="G23" i="257"/>
  <c r="G24" i="257"/>
  <c r="J43" i="257"/>
  <c r="H91" i="257"/>
  <c r="F91" i="257" s="1"/>
  <c r="H37" i="257"/>
  <c r="H7" i="256"/>
  <c r="I31" i="256"/>
  <c r="I38" i="256"/>
  <c r="F56" i="256"/>
  <c r="K57" i="256"/>
  <c r="H37" i="256"/>
  <c r="K13" i="256"/>
  <c r="O9" i="255"/>
  <c r="O14" i="255"/>
  <c r="O8" i="255" s="1"/>
  <c r="X14" i="255"/>
  <c r="X8" i="255" s="1"/>
  <c r="F14" i="255"/>
  <c r="F8" i="255" s="1"/>
  <c r="AD14" i="255"/>
  <c r="AD8" i="255" s="1"/>
  <c r="C15" i="255"/>
  <c r="D11" i="255"/>
  <c r="E12" i="255"/>
  <c r="P14" i="255"/>
  <c r="P8" i="255" s="1"/>
  <c r="C11" i="243"/>
  <c r="B8" i="250"/>
  <c r="B10" i="248"/>
  <c r="G114" i="256" l="1"/>
  <c r="G62" i="256"/>
  <c r="G101" i="256"/>
  <c r="G97" i="256"/>
  <c r="G68" i="257"/>
  <c r="G92" i="257"/>
  <c r="G88" i="257"/>
  <c r="G82" i="257"/>
  <c r="G92" i="256"/>
  <c r="G108" i="256"/>
  <c r="G110" i="257"/>
  <c r="G108" i="257" s="1"/>
  <c r="K77" i="257"/>
  <c r="G22" i="257"/>
  <c r="G22" i="256"/>
  <c r="G62" i="257"/>
  <c r="G82" i="256"/>
  <c r="G13" i="256"/>
  <c r="G8" i="256" s="1"/>
  <c r="K91" i="256"/>
  <c r="G71" i="256"/>
  <c r="G31" i="256"/>
  <c r="I91" i="256"/>
  <c r="K8" i="256"/>
  <c r="K7" i="256" s="1"/>
  <c r="K43" i="256" s="1"/>
  <c r="I8" i="257"/>
  <c r="K38" i="257"/>
  <c r="K37" i="257" s="1"/>
  <c r="G77" i="256"/>
  <c r="I31" i="257"/>
  <c r="G31" i="257" s="1"/>
  <c r="I101" i="257"/>
  <c r="G101" i="257" s="1"/>
  <c r="G63" i="257"/>
  <c r="G66" i="256"/>
  <c r="I38" i="257"/>
  <c r="G78" i="257"/>
  <c r="G86" i="257"/>
  <c r="I56" i="256"/>
  <c r="I118" i="256" s="1"/>
  <c r="G14" i="257"/>
  <c r="K13" i="257"/>
  <c r="I85" i="257"/>
  <c r="G85" i="257" s="1"/>
  <c r="K66" i="257"/>
  <c r="G66" i="257" s="1"/>
  <c r="K97" i="257"/>
  <c r="G97" i="257" s="1"/>
  <c r="G57" i="257"/>
  <c r="H43" i="257"/>
  <c r="F37" i="257"/>
  <c r="F43" i="257" s="1"/>
  <c r="F51" i="257" s="1"/>
  <c r="I37" i="257"/>
  <c r="H118" i="257"/>
  <c r="F118" i="257" s="1"/>
  <c r="F127" i="257" s="1"/>
  <c r="G38" i="256"/>
  <c r="I37" i="256"/>
  <c r="F37" i="256"/>
  <c r="F43" i="256" s="1"/>
  <c r="F51" i="256" s="1"/>
  <c r="F53" i="256" s="1"/>
  <c r="H43" i="256"/>
  <c r="K56" i="256"/>
  <c r="G57" i="256"/>
  <c r="I7" i="256"/>
  <c r="C9" i="255"/>
  <c r="C14" i="255"/>
  <c r="C8" i="255" s="1"/>
  <c r="I7" i="257" l="1"/>
  <c r="I43" i="257" s="1"/>
  <c r="K56" i="257"/>
  <c r="G7" i="256"/>
  <c r="G38" i="257"/>
  <c r="G77" i="257"/>
  <c r="G91" i="256"/>
  <c r="I56" i="257"/>
  <c r="I91" i="257"/>
  <c r="G13" i="257"/>
  <c r="G8" i="257" s="1"/>
  <c r="G7" i="257" s="1"/>
  <c r="K8" i="257"/>
  <c r="K7" i="257" s="1"/>
  <c r="K43" i="257" s="1"/>
  <c r="K91" i="257"/>
  <c r="G37" i="257"/>
  <c r="F131" i="256"/>
  <c r="F128" i="256"/>
  <c r="I43" i="256"/>
  <c r="G37" i="256"/>
  <c r="K118" i="256"/>
  <c r="G118" i="256" s="1"/>
  <c r="G127" i="256" s="1"/>
  <c r="G56" i="256"/>
  <c r="G56" i="257" l="1"/>
  <c r="G43" i="256"/>
  <c r="G51" i="256" s="1"/>
  <c r="G91" i="257"/>
  <c r="I118" i="257"/>
  <c r="K118" i="257"/>
  <c r="F129" i="256"/>
  <c r="F52" i="257"/>
  <c r="F53" i="257" s="1"/>
  <c r="G43" i="257"/>
  <c r="G51" i="257" s="1"/>
  <c r="G118" i="257" l="1"/>
  <c r="G127" i="257" s="1"/>
  <c r="F131" i="257"/>
  <c r="F128" i="257"/>
  <c r="F129" i="257" s="1"/>
</calcChain>
</file>

<file path=xl/sharedStrings.xml><?xml version="1.0" encoding="utf-8"?>
<sst xmlns="http://schemas.openxmlformats.org/spreadsheetml/2006/main" count="2182" uniqueCount="865">
  <si>
    <t>資料項目</t>
  </si>
  <si>
    <t>備註</t>
    <phoneticPr fontId="5" type="noConversion"/>
  </si>
  <si>
    <t>預          定          發          布          時          間</t>
    <phoneticPr fontId="5" type="noConversion"/>
  </si>
  <si>
    <t>資料
種類</t>
    <phoneticPr fontId="5" type="noConversion"/>
  </si>
  <si>
    <t>一般垃圾及廚餘清理狀況</t>
    <phoneticPr fontId="5" type="noConversion"/>
  </si>
  <si>
    <t>資源回收成果統計</t>
    <phoneticPr fontId="5" type="noConversion"/>
  </si>
  <si>
    <t>環境統計</t>
    <phoneticPr fontId="5" type="noConversion"/>
  </si>
  <si>
    <t>財政統計</t>
    <phoneticPr fontId="5" type="noConversion"/>
  </si>
  <si>
    <t>行政統計</t>
    <phoneticPr fontId="5" type="noConversion"/>
  </si>
  <si>
    <t>辦理調解業務概況</t>
    <phoneticPr fontId="5" type="noConversion"/>
  </si>
  <si>
    <t>調解委員會組織概況</t>
    <phoneticPr fontId="5" type="noConversion"/>
  </si>
  <si>
    <t>辦理調解方式概況</t>
    <phoneticPr fontId="5" type="noConversion"/>
  </si>
  <si>
    <t>社會保障統計</t>
    <phoneticPr fontId="5" type="noConversion"/>
  </si>
  <si>
    <t>推行社區發展工作概況</t>
    <phoneticPr fontId="5" type="noConversion"/>
  </si>
  <si>
    <t>環保人員概況</t>
    <phoneticPr fontId="5" type="noConversion"/>
  </si>
  <si>
    <t>公墓設施使用概況</t>
    <phoneticPr fontId="5" type="noConversion"/>
  </si>
  <si>
    <t>行政統計</t>
    <phoneticPr fontId="5" type="noConversion"/>
  </si>
  <si>
    <t>骨灰(骸)存放設施使用概況</t>
    <phoneticPr fontId="5" type="noConversion"/>
  </si>
  <si>
    <t>殯葬管理業務概況</t>
    <phoneticPr fontId="5" type="noConversion"/>
  </si>
  <si>
    <t>殯儀館設施概況</t>
    <phoneticPr fontId="5" type="noConversion"/>
  </si>
  <si>
    <t>火化場設施概況</t>
    <phoneticPr fontId="5" type="noConversion"/>
  </si>
  <si>
    <t>付0928908821-2月電話費(中華電信股份有限公司臺灣南區電信分公司臺東營運處)</t>
    <phoneticPr fontId="16" type="noConversion"/>
  </si>
  <si>
    <t>環境保護預算概況</t>
    <phoneticPr fontId="5" type="noConversion"/>
  </si>
  <si>
    <t>環境保護決算概況</t>
    <phoneticPr fontId="5" type="noConversion"/>
  </si>
  <si>
    <t>垃圾處理場(廠)及垃圾回收清除車輛統計</t>
    <phoneticPr fontId="5" type="noConversion"/>
  </si>
  <si>
    <t>停車位概況－都市計畫區內路外</t>
    <phoneticPr fontId="5" type="noConversion"/>
  </si>
  <si>
    <t>營建統計</t>
    <phoneticPr fontId="5" type="noConversion"/>
  </si>
  <si>
    <t>停車位概況-都市計畫區外路外</t>
    <phoneticPr fontId="5" type="noConversion"/>
  </si>
  <si>
    <t>停車位概況-路邊停車位</t>
    <phoneticPr fontId="5" type="noConversion"/>
  </si>
  <si>
    <t>停車位概況-區內路外身心障礙者專用停車位</t>
    <phoneticPr fontId="5" type="noConversion"/>
  </si>
  <si>
    <t>停車位概況-區外路外身心障礙者專用停車位</t>
    <phoneticPr fontId="5" type="noConversion"/>
  </si>
  <si>
    <t>停車位概況-路邊身心障礙者專用停車位</t>
    <phoneticPr fontId="5" type="noConversion"/>
  </si>
  <si>
    <t>停車位概況-區內路外電動車專用停車位</t>
    <phoneticPr fontId="5" type="noConversion"/>
  </si>
  <si>
    <t>停車位概況-區外路外電動車專用停車位</t>
    <phoneticPr fontId="5" type="noConversion"/>
  </si>
  <si>
    <t>停車位概況-路邊電動車專用停車位</t>
    <phoneticPr fontId="5" type="noConversion"/>
  </si>
  <si>
    <t>農路改善及維護工程</t>
  </si>
  <si>
    <t>都市計畫區域內公共工程實施數量</t>
    <phoneticPr fontId="5" type="noConversion"/>
  </si>
  <si>
    <t>都市計畫公共設施用地已取得面積</t>
    <phoneticPr fontId="5" type="noConversion"/>
  </si>
  <si>
    <t>都市計畫公共設施用地已闢建面積</t>
    <phoneticPr fontId="5" type="noConversion"/>
  </si>
  <si>
    <t>都市計畫區域內現有已開闢道路長度及面積暨橋梁座數、自行車道長度</t>
    <phoneticPr fontId="5" type="noConversion"/>
  </si>
  <si>
    <t>宗教財團法人概況</t>
    <phoneticPr fontId="5" type="noConversion"/>
  </si>
  <si>
    <t>寺廟登記概況</t>
    <phoneticPr fontId="5" type="noConversion"/>
  </si>
  <si>
    <t>教會（堂）概況</t>
    <phoneticPr fontId="5" type="noConversion"/>
  </si>
  <si>
    <t>宗教團體興辦公益慈善及社會教化事業概況</t>
    <phoneticPr fontId="5" type="noConversion"/>
  </si>
  <si>
    <t>農業統計</t>
    <phoneticPr fontId="5" type="noConversion"/>
  </si>
  <si>
    <t>營造業統計</t>
    <phoneticPr fontId="5" type="noConversion"/>
  </si>
  <si>
    <t>其他行政統計</t>
    <phoneticPr fontId="5" type="noConversion"/>
  </si>
  <si>
    <t>宗教統計</t>
    <phoneticPr fontId="5" type="noConversion"/>
  </si>
  <si>
    <t>土地統計</t>
    <phoneticPr fontId="5" type="noConversion"/>
  </si>
  <si>
    <t>農耕土地面積</t>
    <phoneticPr fontId="5" type="noConversion"/>
  </si>
  <si>
    <t>有效農機使用證之農機數量</t>
    <phoneticPr fontId="5" type="noConversion"/>
  </si>
  <si>
    <t>天然災害水土保持設施損失情形</t>
    <phoneticPr fontId="5" type="noConversion"/>
  </si>
  <si>
    <t>天然災害統計</t>
    <phoneticPr fontId="5" type="noConversion"/>
  </si>
  <si>
    <t>漁業統計</t>
    <phoneticPr fontId="5" type="noConversion"/>
  </si>
  <si>
    <t>漁業從業人數</t>
    <phoneticPr fontId="5" type="noConversion"/>
  </si>
  <si>
    <t>漁戶數及漁戶人口數</t>
    <phoneticPr fontId="5" type="noConversion"/>
  </si>
  <si>
    <t>運輸統計</t>
    <phoneticPr fontId="5" type="noConversion"/>
  </si>
  <si>
    <t>報表
、
網際
網路</t>
  </si>
  <si>
    <t>報表
、
網際
網路</t>
    <phoneticPr fontId="5" type="noConversion"/>
  </si>
  <si>
    <t>發布形式</t>
    <phoneticPr fontId="5" type="noConversion"/>
  </si>
  <si>
    <t>公共造產成果概況</t>
    <phoneticPr fontId="5" type="noConversion"/>
  </si>
  <si>
    <t>治山防災整體治理工程</t>
    <phoneticPr fontId="5" type="noConversion"/>
  </si>
  <si>
    <t>報表
、
網際
網路</t>
    <phoneticPr fontId="5" type="noConversion"/>
  </si>
  <si>
    <t>114年1月</t>
    <phoneticPr fontId="5" type="noConversion"/>
  </si>
  <si>
    <t>114年2月</t>
    <phoneticPr fontId="5" type="noConversion"/>
  </si>
  <si>
    <t>114年3月</t>
  </si>
  <si>
    <t>114年4月</t>
  </si>
  <si>
    <t>114年5月</t>
  </si>
  <si>
    <t>114年6月</t>
  </si>
  <si>
    <t>114年7月</t>
  </si>
  <si>
    <t>114年8月</t>
  </si>
  <si>
    <t>114年9月</t>
  </si>
  <si>
    <t>114年10月</t>
  </si>
  <si>
    <t>114年11月</t>
  </si>
  <si>
    <t>114年12月</t>
  </si>
  <si>
    <t>(114年2月)</t>
  </si>
  <si>
    <t>(114年3月)</t>
  </si>
  <si>
    <t>(114年4月)</t>
  </si>
  <si>
    <t>(114年5月)</t>
  </si>
  <si>
    <t>(114年6月)</t>
  </si>
  <si>
    <t>(114年7月)</t>
  </si>
  <si>
    <t>(114年8月)</t>
  </si>
  <si>
    <t>(114年9月)</t>
  </si>
  <si>
    <t>(114年10月)</t>
  </si>
  <si>
    <t>(114年11月)</t>
  </si>
  <si>
    <t>(113年第四季)</t>
  </si>
  <si>
    <t>(113年第四季)</t>
    <phoneticPr fontId="5" type="noConversion"/>
  </si>
  <si>
    <t>(114年第一季)</t>
  </si>
  <si>
    <t>(114年第一季)</t>
    <phoneticPr fontId="5" type="noConversion"/>
  </si>
  <si>
    <t>(114年第二季)</t>
  </si>
  <si>
    <t>(114年第二季)</t>
    <phoneticPr fontId="5" type="noConversion"/>
  </si>
  <si>
    <t>(114年第三季)</t>
  </si>
  <si>
    <t>(114年第三季)</t>
    <phoneticPr fontId="5" type="noConversion"/>
  </si>
  <si>
    <t>獨居老人服務概況</t>
    <phoneticPr fontId="5" type="noConversion"/>
  </si>
  <si>
    <t>(113年)</t>
  </si>
  <si>
    <t>(113年)</t>
    <phoneticPr fontId="5" type="noConversion"/>
  </si>
  <si>
    <t>(114年上半年度)</t>
  </si>
  <si>
    <t>(114年上半年度)</t>
    <phoneticPr fontId="5" type="noConversion"/>
  </si>
  <si>
    <t>(114年)</t>
    <phoneticPr fontId="5" type="noConversion"/>
  </si>
  <si>
    <t>(113年)</t>
    <phoneticPr fontId="5" type="noConversion"/>
  </si>
  <si>
    <t>114年度預告統計資料發布時間表</t>
    <phoneticPr fontId="5" type="noConversion"/>
  </si>
  <si>
    <t>傳真：089-896200</t>
    <phoneticPr fontId="5" type="noConversion"/>
  </si>
  <si>
    <t>電子信箱：dh0021@dh.taitung.gov.tw</t>
    <phoneticPr fontId="5" type="noConversion"/>
  </si>
  <si>
    <t>電話：089-896200#122</t>
    <phoneticPr fontId="5" type="noConversion"/>
  </si>
  <si>
    <t>公  開  類</t>
  </si>
  <si>
    <t>編製機關</t>
    <phoneticPr fontId="5" type="noConversion"/>
  </si>
  <si>
    <t xml:space="preserve">東河鄉公所(清潔隊) </t>
    <phoneticPr fontId="5" type="noConversion"/>
  </si>
  <si>
    <t>回發布時間表</t>
  </si>
  <si>
    <t>月　　　報</t>
  </si>
  <si>
    <r>
      <t>期間終了</t>
    </r>
    <r>
      <rPr>
        <sz val="12"/>
        <rFont val="Times New Roman"/>
        <family val="1"/>
      </rPr>
      <t>15</t>
    </r>
    <r>
      <rPr>
        <sz val="12"/>
        <rFont val="標楷體"/>
        <family val="4"/>
        <charset val="136"/>
      </rPr>
      <t>日內編製</t>
    </r>
    <phoneticPr fontId="5" type="noConversion"/>
  </si>
  <si>
    <t>表   號</t>
    <phoneticPr fontId="5" type="noConversion"/>
  </si>
  <si>
    <t>1135－01－02－3</t>
    <phoneticPr fontId="5" type="noConversion"/>
  </si>
  <si>
    <t xml:space="preserve">臺東縣東河鄉公所資源回收成果統計 </t>
    <phoneticPr fontId="5" type="noConversion"/>
  </si>
  <si>
    <t>項  目  別</t>
    <phoneticPr fontId="5" type="noConversion"/>
  </si>
  <si>
    <t>總   計</t>
    <phoneticPr fontId="23" type="noConversion"/>
  </si>
  <si>
    <t>按清運單位分</t>
    <phoneticPr fontId="5" type="noConversion"/>
  </si>
  <si>
    <t>環保單位
自行清運</t>
    <phoneticPr fontId="5" type="noConversion"/>
  </si>
  <si>
    <t>環保單位
委託清運</t>
    <phoneticPr fontId="5" type="noConversion"/>
  </si>
  <si>
    <t>公私處所
自行或委託清運</t>
    <phoneticPr fontId="5" type="noConversion"/>
  </si>
  <si>
    <t>總  　計</t>
    <phoneticPr fontId="21" type="noConversion"/>
  </si>
  <si>
    <t>紙  類</t>
    <phoneticPr fontId="5" type="noConversion"/>
  </si>
  <si>
    <t>紙容器</t>
    <phoneticPr fontId="5" type="noConversion"/>
  </si>
  <si>
    <t>鋁箔包</t>
    <phoneticPr fontId="5" type="noConversion"/>
  </si>
  <si>
    <t>鋁容器</t>
    <phoneticPr fontId="5" type="noConversion"/>
  </si>
  <si>
    <t>鐵容器</t>
    <phoneticPr fontId="5" type="noConversion"/>
  </si>
  <si>
    <t>其他金屬製品</t>
    <phoneticPr fontId="5" type="noConversion"/>
  </si>
  <si>
    <t>塑膠容器</t>
    <phoneticPr fontId="5" type="noConversion"/>
  </si>
  <si>
    <t>包裝用發泡塑膠</t>
    <phoneticPr fontId="5" type="noConversion"/>
  </si>
  <si>
    <t>其他塑膠製品</t>
    <phoneticPr fontId="5" type="noConversion"/>
  </si>
  <si>
    <t>輪  胎</t>
    <phoneticPr fontId="5" type="noConversion"/>
  </si>
  <si>
    <t>玻璃容器</t>
    <phoneticPr fontId="5" type="noConversion"/>
  </si>
  <si>
    <t>其他玻璃製品</t>
    <phoneticPr fontId="5" type="noConversion"/>
  </si>
  <si>
    <t>照明光源</t>
    <phoneticPr fontId="5" type="noConversion"/>
  </si>
  <si>
    <t>乾電池</t>
    <phoneticPr fontId="5" type="noConversion"/>
  </si>
  <si>
    <t>鉛蓄電池</t>
    <phoneticPr fontId="5" type="noConversion"/>
  </si>
  <si>
    <t>家  電</t>
    <phoneticPr fontId="5" type="noConversion"/>
  </si>
  <si>
    <t>資訊物品</t>
    <phoneticPr fontId="5" type="noConversion"/>
  </si>
  <si>
    <t>光碟片</t>
    <phoneticPr fontId="5" type="noConversion"/>
  </si>
  <si>
    <t>行動電話(含充電器)</t>
    <phoneticPr fontId="5" type="noConversion"/>
  </si>
  <si>
    <t>農藥容器及特殊環境用藥容器</t>
    <phoneticPr fontId="5" type="noConversion"/>
  </si>
  <si>
    <t>舊衣類</t>
    <phoneticPr fontId="5" type="noConversion"/>
  </si>
  <si>
    <t>食用油</t>
    <phoneticPr fontId="5" type="noConversion"/>
  </si>
  <si>
    <t>其  他</t>
    <phoneticPr fontId="5" type="noConversion"/>
  </si>
  <si>
    <t>填表</t>
    <phoneticPr fontId="5" type="noConversion"/>
  </si>
  <si>
    <t>審核</t>
    <phoneticPr fontId="5" type="noConversion"/>
  </si>
  <si>
    <t>業務主管人員</t>
    <phoneticPr fontId="5" type="noConversion"/>
  </si>
  <si>
    <t>機關首長</t>
    <phoneticPr fontId="5" type="noConversion"/>
  </si>
  <si>
    <t>主辦統計人員</t>
    <phoneticPr fontId="5" type="noConversion"/>
  </si>
  <si>
    <t xml:space="preserve">資料來源：依據本公所提報之資源回收成果統計資料編製。 </t>
    <phoneticPr fontId="5" type="noConversion"/>
  </si>
  <si>
    <t>填表說明：1.本表編製1式3份，1份送會計單位，1份自存，1份送縣環保局。</t>
    <phoneticPr fontId="5" type="noConversion"/>
  </si>
  <si>
    <t>　　　　　2.本表皆以公斤為單位，若無法得其實際重量，折算標準參考編製說明四。</t>
    <phoneticPr fontId="5" type="noConversion"/>
  </si>
  <si>
    <t xml:space="preserve"> 公　開　類 </t>
  </si>
  <si>
    <t>臺東縣東河鄉公所清潔隊</t>
    <phoneticPr fontId="5" type="noConversion"/>
  </si>
  <si>
    <t xml:space="preserve"> 月　　　報 </t>
    <phoneticPr fontId="21" type="noConversion"/>
  </si>
  <si>
    <t xml:space="preserve">期間終了15日內編報 </t>
    <phoneticPr fontId="21" type="noConversion"/>
  </si>
  <si>
    <t>表　　號</t>
    <phoneticPr fontId="5" type="noConversion"/>
  </si>
  <si>
    <t>1135-01-03-3</t>
    <phoneticPr fontId="5" type="noConversion"/>
  </si>
  <si>
    <t>臺東縣東河鄉一般垃圾及廚餘清理狀況</t>
    <phoneticPr fontId="21" type="noConversion"/>
  </si>
  <si>
    <t>一般垃圾</t>
    <phoneticPr fontId="5" type="noConversion"/>
  </si>
  <si>
    <t>廚　　餘</t>
    <phoneticPr fontId="5" type="noConversion"/>
  </si>
  <si>
    <t>事業員工
生活垃圾</t>
    <phoneticPr fontId="5" type="noConversion"/>
  </si>
  <si>
    <t>非例行性
排出垃圾</t>
    <phoneticPr fontId="21" type="noConversion"/>
  </si>
  <si>
    <t>產生量</t>
    <phoneticPr fontId="5" type="noConversion"/>
  </si>
  <si>
    <t>總計</t>
    <phoneticPr fontId="5" type="noConversion"/>
  </si>
  <si>
    <t>環保單位自行清運</t>
    <phoneticPr fontId="21" type="noConversion"/>
  </si>
  <si>
    <t>環保單位委託清運</t>
    <phoneticPr fontId="5" type="noConversion"/>
  </si>
  <si>
    <t>公私處所自行或委託清運</t>
    <phoneticPr fontId="21" type="noConversion"/>
  </si>
  <si>
    <t>處理量</t>
    <phoneticPr fontId="5" type="noConversion"/>
  </si>
  <si>
    <t>　　本月產生垃圾</t>
    <phoneticPr fontId="5" type="noConversion"/>
  </si>
  <si>
    <t>　　過去暫存垃圾</t>
    <phoneticPr fontId="5" type="noConversion"/>
  </si>
  <si>
    <t>焚化</t>
    <phoneticPr fontId="21" type="noConversion"/>
  </si>
  <si>
    <t>計</t>
    <phoneticPr fontId="5" type="noConversion"/>
  </si>
  <si>
    <t>本月產生垃圾</t>
    <phoneticPr fontId="5" type="noConversion"/>
  </si>
  <si>
    <t>過去暫存垃圾</t>
    <phoneticPr fontId="5" type="noConversion"/>
  </si>
  <si>
    <t>衛生掩埋</t>
    <phoneticPr fontId="21" type="noConversion"/>
  </si>
  <si>
    <t>回收再利用</t>
    <phoneticPr fontId="21" type="noConversion"/>
  </si>
  <si>
    <t>堆  肥</t>
    <phoneticPr fontId="5" type="noConversion"/>
  </si>
  <si>
    <t>養  豬</t>
    <phoneticPr fontId="5" type="noConversion"/>
  </si>
  <si>
    <t>其他廚餘再利用</t>
    <phoneticPr fontId="5" type="noConversion"/>
  </si>
  <si>
    <t>其他</t>
    <phoneticPr fontId="21" type="noConversion"/>
  </si>
  <si>
    <t>本月新增暫存量</t>
    <phoneticPr fontId="5" type="noConversion"/>
  </si>
  <si>
    <t>(暫存於東河鄉掩埋場)</t>
    <phoneticPr fontId="10" type="noConversion"/>
  </si>
  <si>
    <t>　　　　審核</t>
    <phoneticPr fontId="5" type="noConversion"/>
  </si>
  <si>
    <t>　　　　　　　　　業務主管人員</t>
    <phoneticPr fontId="5" type="noConversion"/>
  </si>
  <si>
    <t>　　　　　　　機關首長</t>
    <phoneticPr fontId="5" type="noConversion"/>
  </si>
  <si>
    <t>主計審核人員</t>
    <phoneticPr fontId="21" type="noConversion"/>
  </si>
  <si>
    <t>　　　　　　　　　主辦統計人員</t>
    <phoneticPr fontId="5" type="noConversion"/>
  </si>
  <si>
    <t>資料來源：依據本所提報之一般垃圾及廚餘清理狀況資料彙總編製。</t>
    <phoneticPr fontId="5" type="noConversion"/>
  </si>
  <si>
    <t>填表說明：本表編製1式3份，於完成會核程序並經機關長官核章後，1份送會計單位，1份自存，1份送臺東縣環境保護局。</t>
    <phoneticPr fontId="5" type="noConversion"/>
  </si>
  <si>
    <t>公 開 類</t>
    <phoneticPr fontId="5" type="noConversion"/>
  </si>
  <si>
    <r>
      <t>臺東縣東河</t>
    </r>
    <r>
      <rPr>
        <sz val="14"/>
        <color indexed="10"/>
        <rFont val="標楷體"/>
        <family val="4"/>
        <charset val="136"/>
      </rPr>
      <t>鄉</t>
    </r>
    <r>
      <rPr>
        <sz val="14"/>
        <color indexed="8"/>
        <rFont val="標楷體"/>
        <family val="4"/>
        <charset val="136"/>
      </rPr>
      <t>公所建設課</t>
    </r>
    <phoneticPr fontId="5" type="noConversion"/>
  </si>
  <si>
    <t>季  報</t>
    <phoneticPr fontId="5" type="noConversion"/>
  </si>
  <si>
    <r>
      <t>每季終了後</t>
    </r>
    <r>
      <rPr>
        <sz val="14"/>
        <color indexed="10"/>
        <rFont val="標楷體"/>
        <family val="4"/>
        <charset val="136"/>
      </rPr>
      <t>10</t>
    </r>
    <r>
      <rPr>
        <sz val="14"/>
        <rFont val="標楷體"/>
        <family val="4"/>
        <charset val="136"/>
      </rPr>
      <t>日內編送</t>
    </r>
    <phoneticPr fontId="5" type="noConversion"/>
  </si>
  <si>
    <t>表號</t>
    <phoneticPr fontId="5" type="noConversion"/>
  </si>
  <si>
    <t>2522-14-01-3</t>
    <phoneticPr fontId="5" type="noConversion"/>
  </si>
  <si>
    <t>臺東縣東河鄉停車位概況－都市計畫區內路外</t>
    <phoneticPr fontId="5" type="noConversion"/>
  </si>
  <si>
    <t>單位：個</t>
    <phoneticPr fontId="5" type="noConversion"/>
  </si>
  <si>
    <t>項   目</t>
    <phoneticPr fontId="5" type="noConversion"/>
  </si>
  <si>
    <t>總 計</t>
    <phoneticPr fontId="5" type="noConversion"/>
  </si>
  <si>
    <t>公  有  路  外  停  車  位</t>
    <phoneticPr fontId="5" type="noConversion"/>
  </si>
  <si>
    <t>私 有 路 外 停 車 位</t>
    <phoneticPr fontId="5" type="noConversion"/>
  </si>
  <si>
    <t>收          費</t>
    <phoneticPr fontId="5" type="noConversion"/>
  </si>
  <si>
    <t>不          收          費</t>
    <phoneticPr fontId="5" type="noConversion"/>
  </si>
  <si>
    <t>收           費</t>
    <phoneticPr fontId="5" type="noConversion"/>
  </si>
  <si>
    <t>小計</t>
    <phoneticPr fontId="5" type="noConversion"/>
  </si>
  <si>
    <t>平面</t>
    <phoneticPr fontId="5" type="noConversion"/>
  </si>
  <si>
    <t>立體</t>
    <phoneticPr fontId="5" type="noConversion"/>
  </si>
  <si>
    <t>總    計</t>
    <phoneticPr fontId="5" type="noConversion"/>
  </si>
  <si>
    <t>大 型 車</t>
    <phoneticPr fontId="5" type="noConversion"/>
  </si>
  <si>
    <t>小 型 車</t>
    <phoneticPr fontId="5" type="noConversion"/>
  </si>
  <si>
    <t>機   車</t>
    <phoneticPr fontId="5" type="noConversion"/>
  </si>
  <si>
    <r>
      <t>資料來源：</t>
    </r>
    <r>
      <rPr>
        <sz val="12"/>
        <color indexed="8"/>
        <rFont val="標楷體"/>
        <family val="4"/>
        <charset val="136"/>
      </rPr>
      <t>根據本所業務登記資料彙編。</t>
    </r>
    <phoneticPr fontId="5" type="noConversion"/>
  </si>
  <si>
    <r>
      <t>填表說明：1.本表編製3份，於完成會核程序並經機關首長核章後，1份送主計室，1份自存，1份送</t>
    </r>
    <r>
      <rPr>
        <sz val="12"/>
        <color indexed="10"/>
        <rFont val="標楷體"/>
        <family val="4"/>
        <charset val="136"/>
      </rPr>
      <t>臺東縣政府(交通及觀光發展處-交通事務科)</t>
    </r>
    <r>
      <rPr>
        <sz val="12"/>
        <rFont val="標楷體"/>
        <family val="4"/>
        <charset val="136"/>
      </rPr>
      <t>。</t>
    </r>
    <phoneticPr fontId="5" type="noConversion"/>
  </si>
  <si>
    <t xml:space="preserve">          2.本表資料包含身心障礙專用停車位。</t>
    <phoneticPr fontId="5" type="noConversion"/>
  </si>
  <si>
    <r>
      <t xml:space="preserve">          3.本表資料</t>
    </r>
    <r>
      <rPr>
        <sz val="12"/>
        <color indexed="10"/>
        <rFont val="標楷體"/>
        <family val="4"/>
        <charset val="136"/>
      </rPr>
      <t>不含</t>
    </r>
    <r>
      <rPr>
        <sz val="12"/>
        <rFont val="標楷體"/>
        <family val="4"/>
        <charset val="136"/>
      </rPr>
      <t>各省(縣)級風景遊樂區停車位。</t>
    </r>
    <phoneticPr fontId="5" type="noConversion"/>
  </si>
  <si>
    <r>
      <t>臺東縣東河</t>
    </r>
    <r>
      <rPr>
        <sz val="12"/>
        <color indexed="10"/>
        <rFont val="標楷體"/>
        <family val="4"/>
        <charset val="136"/>
      </rPr>
      <t>鄉</t>
    </r>
    <r>
      <rPr>
        <sz val="12"/>
        <color indexed="8"/>
        <rFont val="標楷體"/>
        <family val="4"/>
        <charset val="136"/>
      </rPr>
      <t>公所</t>
    </r>
    <r>
      <rPr>
        <sz val="12"/>
        <color indexed="8"/>
        <rFont val="標楷體"/>
        <family val="4"/>
        <charset val="136"/>
      </rPr>
      <t>建設課</t>
    </r>
    <phoneticPr fontId="5" type="noConversion"/>
  </si>
  <si>
    <t>2522-14-03-3</t>
    <phoneticPr fontId="5" type="noConversion"/>
  </si>
  <si>
    <r>
      <rPr>
        <b/>
        <sz val="16"/>
        <color indexed="8"/>
        <rFont val="標楷體"/>
        <family val="4"/>
        <charset val="136"/>
      </rPr>
      <t>臺東縣東河</t>
    </r>
    <r>
      <rPr>
        <b/>
        <sz val="16"/>
        <color indexed="10"/>
        <rFont val="標楷體"/>
        <family val="4"/>
        <charset val="136"/>
      </rPr>
      <t>鄉</t>
    </r>
    <r>
      <rPr>
        <b/>
        <sz val="16"/>
        <color indexed="8"/>
        <rFont val="標楷體"/>
        <family val="4"/>
        <charset val="136"/>
      </rPr>
      <t>停車位概況－都市計畫區外路外</t>
    </r>
    <phoneticPr fontId="5" type="noConversion"/>
  </si>
  <si>
    <t>資料來源：根據本所業務登記資料彙編。</t>
    <phoneticPr fontId="5" type="noConversion"/>
  </si>
  <si>
    <r>
      <rPr>
        <sz val="10"/>
        <color indexed="8"/>
        <rFont val="標楷體"/>
        <family val="4"/>
        <charset val="136"/>
      </rPr>
      <t>臺東縣東河</t>
    </r>
    <r>
      <rPr>
        <sz val="10"/>
        <color indexed="10"/>
        <rFont val="標楷體"/>
        <family val="4"/>
        <charset val="136"/>
      </rPr>
      <t>鄉</t>
    </r>
    <r>
      <rPr>
        <sz val="10"/>
        <color indexed="8"/>
        <rFont val="標楷體"/>
        <family val="4"/>
        <charset val="136"/>
      </rPr>
      <t>公所建設課</t>
    </r>
    <phoneticPr fontId="5" type="noConversion"/>
  </si>
  <si>
    <t>2522-14-04-3</t>
    <phoneticPr fontId="5" type="noConversion"/>
  </si>
  <si>
    <t>項     目</t>
    <phoneticPr fontId="5" type="noConversion"/>
  </si>
  <si>
    <t>都市計畫區內</t>
    <phoneticPr fontId="5" type="noConversion"/>
  </si>
  <si>
    <t>都市計畫區外</t>
    <phoneticPr fontId="5" type="noConversion"/>
  </si>
  <si>
    <r>
      <t>收</t>
    </r>
    <r>
      <rPr>
        <sz val="12"/>
        <color indexed="10"/>
        <rFont val="標楷體"/>
        <family val="4"/>
        <charset val="136"/>
      </rPr>
      <t xml:space="preserve">          費</t>
    </r>
    <phoneticPr fontId="5" type="noConversion"/>
  </si>
  <si>
    <t>不收費</t>
    <phoneticPr fontId="5" type="noConversion"/>
  </si>
  <si>
    <t>計時</t>
    <phoneticPr fontId="5" type="noConversion"/>
  </si>
  <si>
    <t>計次</t>
    <phoneticPr fontId="5" type="noConversion"/>
  </si>
  <si>
    <r>
      <t>填表說明：1.本表編製3份，於完成會核程序並經機關首長核章後，1份送本所主計室，1份自存，1份送</t>
    </r>
    <r>
      <rPr>
        <sz val="12"/>
        <color indexed="10"/>
        <rFont val="標楷體"/>
        <family val="4"/>
        <charset val="136"/>
      </rPr>
      <t>臺東縣政府(交通及觀光發展處-交通事務科)</t>
    </r>
    <r>
      <rPr>
        <sz val="12"/>
        <rFont val="標楷體"/>
        <family val="4"/>
        <charset val="136"/>
      </rPr>
      <t xml:space="preserve">。                                  </t>
    </r>
    <r>
      <rPr>
        <sz val="12"/>
        <color indexed="10"/>
        <rFont val="標楷體"/>
        <family val="4"/>
        <charset val="136"/>
      </rPr>
      <t/>
    </r>
    <phoneticPr fontId="5" type="noConversion"/>
  </si>
  <si>
    <t xml:space="preserve">          2.本表資料包含身心障礙專用停車位。      </t>
    <phoneticPr fontId="5" type="noConversion"/>
  </si>
  <si>
    <t>2522-14-05-3</t>
    <phoneticPr fontId="5" type="noConversion"/>
  </si>
  <si>
    <t>項目別</t>
    <phoneticPr fontId="5" type="noConversion"/>
  </si>
  <si>
    <t>公有</t>
    <phoneticPr fontId="5" type="noConversion"/>
  </si>
  <si>
    <t>私有</t>
    <phoneticPr fontId="5" type="noConversion"/>
  </si>
  <si>
    <t>收費</t>
    <phoneticPr fontId="5" type="noConversion"/>
  </si>
  <si>
    <t>小型車</t>
    <phoneticPr fontId="5" type="noConversion"/>
  </si>
  <si>
    <t>機車</t>
    <phoneticPr fontId="5"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</si>
  <si>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 type="noConversion"/>
  </si>
  <si>
    <t>2522-14-06-3</t>
    <phoneticPr fontId="5" type="noConversion"/>
  </si>
  <si>
    <r>
      <t xml:space="preserve">                    </t>
    </r>
    <r>
      <rPr>
        <sz val="12"/>
        <rFont val="標楷體"/>
        <family val="4"/>
        <charset val="136"/>
      </rPr>
      <t>2.本表資料</t>
    </r>
    <r>
      <rPr>
        <sz val="12"/>
        <color indexed="10"/>
        <rFont val="標楷體"/>
        <family val="4"/>
        <charset val="136"/>
      </rPr>
      <t>不含</t>
    </r>
    <r>
      <rPr>
        <sz val="12"/>
        <rFont val="標楷體"/>
        <family val="4"/>
        <charset val="136"/>
      </rPr>
      <t>各省(縣)級風景遊樂區停車位。</t>
    </r>
    <phoneticPr fontId="5" type="noConversion"/>
  </si>
  <si>
    <t>2522-14-07-3</t>
    <phoneticPr fontId="5" type="noConversion"/>
  </si>
  <si>
    <t>計畫區內</t>
    <phoneticPr fontId="5" type="noConversion"/>
  </si>
  <si>
    <t>計畫區外</t>
    <phoneticPr fontId="5" type="noConversion"/>
  </si>
  <si>
    <t>表    號</t>
    <phoneticPr fontId="5" type="noConversion"/>
  </si>
  <si>
    <t>2522-14-08-3</t>
    <phoneticPr fontId="5" type="noConversion"/>
  </si>
  <si>
    <t>資料來源：依據本所業務資料彙編。</t>
    <phoneticPr fontId="5" type="noConversion"/>
  </si>
  <si>
    <t>2522-14-09-3</t>
    <phoneticPr fontId="5" type="noConversion"/>
  </si>
  <si>
    <t>2522-14-10-3</t>
    <phoneticPr fontId="5" type="noConversion"/>
  </si>
  <si>
    <t xml:space="preserve">資料來源：依據本所業務資料彙編。                                          </t>
    <phoneticPr fontId="5" type="noConversion"/>
  </si>
  <si>
    <t xml:space="preserve">      2.本表資料不含各省(縣)級風景遊樂區停車位。</t>
    <phoneticPr fontId="5" type="noConversion"/>
  </si>
  <si>
    <t xml:space="preserve"> 中華民國 113 年 12 月                      單位：公斤</t>
    <phoneticPr fontId="21" type="noConversion"/>
  </si>
  <si>
    <t xml:space="preserve"> 中華民國 113 年 12 月                                  單位：公噸</t>
    <phoneticPr fontId="21" type="noConversion"/>
  </si>
  <si>
    <t>中華民國114年01月07日編製</t>
    <phoneticPr fontId="10" type="noConversion"/>
  </si>
  <si>
    <r>
      <t>中華民國113年</t>
    </r>
    <r>
      <rPr>
        <sz val="14"/>
        <rFont val="標楷體"/>
        <family val="4"/>
        <charset val="136"/>
      </rPr>
      <t>第4</t>
    </r>
    <r>
      <rPr>
        <sz val="14"/>
        <color indexed="8"/>
        <rFont val="標楷體"/>
        <family val="4"/>
        <charset val="136"/>
      </rPr>
      <t>季底</t>
    </r>
    <phoneticPr fontId="5" type="noConversion"/>
  </si>
  <si>
    <t>中華民國114年1月2日編製</t>
    <phoneticPr fontId="21" type="noConversion"/>
  </si>
  <si>
    <t>中華民國113年第4季底</t>
    <phoneticPr fontId="5" type="noConversion"/>
  </si>
  <si>
    <t>臺東縣東河鄉停車位概況－路邊停車位</t>
    <phoneticPr fontId="5" type="noConversion"/>
  </si>
  <si>
    <t>每季終了後10日內編報</t>
    <phoneticPr fontId="5" type="noConversion"/>
  </si>
  <si>
    <t xml:space="preserve">   中華民國114年1月2日編製</t>
    <phoneticPr fontId="10" type="noConversion"/>
  </si>
  <si>
    <t>臺東縣東河鄉停車位概況－區內路外身心障礙者專用停車位</t>
    <phoneticPr fontId="5" type="noConversion"/>
  </si>
  <si>
    <t>每季終了後10日內編送</t>
    <phoneticPr fontId="5" type="noConversion"/>
  </si>
  <si>
    <t>臺東縣東河鄉公所建設課</t>
    <phoneticPr fontId="5" type="noConversion"/>
  </si>
  <si>
    <t>填表說明：1.本表編製3份，於完成會核程序並經機關首長核章後， 1份送主計室，1份自存，1份送臺東縣政府(交通及觀光發展處-交通事務科)。</t>
    <phoneticPr fontId="5" type="noConversion"/>
  </si>
  <si>
    <t xml:space="preserve">          2.本表資料不含各省(縣)級風景遊樂區停車位。</t>
    <phoneticPr fontId="5" type="noConversion"/>
  </si>
  <si>
    <t>臺東縣東河鄉停車位概況－區外路外身心障礙者專用停車位</t>
    <phoneticPr fontId="5" type="noConversion"/>
  </si>
  <si>
    <r>
      <t>中華民國</t>
    </r>
    <r>
      <rPr>
        <sz val="12"/>
        <color indexed="10"/>
        <rFont val="Times New Roman"/>
        <family val="1"/>
      </rPr>
      <t>114</t>
    </r>
    <r>
      <rPr>
        <sz val="12"/>
        <color indexed="10"/>
        <rFont val="標楷體"/>
        <family val="4"/>
        <charset val="136"/>
      </rPr>
      <t>年</t>
    </r>
    <r>
      <rPr>
        <sz val="12"/>
        <color indexed="10"/>
        <rFont val="Times New Roman"/>
        <family val="1"/>
      </rPr>
      <t>1</t>
    </r>
    <r>
      <rPr>
        <sz val="12"/>
        <color indexed="10"/>
        <rFont val="標楷體"/>
        <family val="4"/>
        <charset val="136"/>
      </rPr>
      <t>月</t>
    </r>
    <r>
      <rPr>
        <sz val="12"/>
        <color indexed="10"/>
        <rFont val="Times New Roman"/>
        <family val="1"/>
      </rPr>
      <t>2</t>
    </r>
    <r>
      <rPr>
        <sz val="12"/>
        <color indexed="10"/>
        <rFont val="標楷體"/>
        <family val="4"/>
        <charset val="136"/>
      </rPr>
      <t>日編製</t>
    </r>
    <phoneticPr fontId="21" type="noConversion"/>
  </si>
  <si>
    <r>
      <t>中華民國</t>
    </r>
    <r>
      <rPr>
        <sz val="12"/>
        <rFont val="Times New Roman"/>
        <family val="1"/>
      </rPr>
      <t>113</t>
    </r>
    <r>
      <rPr>
        <sz val="12"/>
        <rFont val="標楷體"/>
        <family val="4"/>
        <charset val="136"/>
      </rPr>
      <t>年第4季底</t>
    </r>
    <phoneticPr fontId="5" type="noConversion"/>
  </si>
  <si>
    <t>臺東縣東河鄉停車位概況－路邊身心障礙者專用停車位</t>
    <phoneticPr fontId="5" type="noConversion"/>
  </si>
  <si>
    <t>中華民國113年4季底</t>
    <phoneticPr fontId="5" type="noConversion"/>
  </si>
  <si>
    <t>填表說明：1.本表編製3份，於完成會核程序並經機關首長核章後，1份送主計室，1份自存，1份送臺東縣政府(交通及觀光發展處-交通事務科)。</t>
    <phoneticPr fontId="5" type="noConversion"/>
  </si>
  <si>
    <t>每季終了10日內編報</t>
    <phoneticPr fontId="5" type="noConversion"/>
  </si>
  <si>
    <t xml:space="preserve">臺東縣東河鄉停車位概況－區內路外電動車專用停車位 </t>
    <phoneticPr fontId="5" type="noConversion"/>
  </si>
  <si>
    <t>中華民國114年1月2日編製</t>
    <phoneticPr fontId="10" type="noConversion"/>
  </si>
  <si>
    <t>填表說明：1.本表編製一式三份，於完成會核程序並經機關首長核章後，一份送本所主計室，一份自存，一份送臺東縣政府(交通及觀光發展處-交通事務科)。</t>
    <phoneticPr fontId="5" type="noConversion"/>
  </si>
  <si>
    <t xml:space="preserve">臺東縣東河鄉停車位概況－區外路外電動車專用停車位 </t>
    <phoneticPr fontId="5" type="noConversion"/>
  </si>
  <si>
    <t xml:space="preserve">臺東縣東河鄉鄉停車位概況－路邊電動車專用停車位 </t>
    <phoneticPr fontId="5" type="noConversion"/>
  </si>
  <si>
    <t xml:space="preserve">說明：1.本表編製一式三份，於完成會核程序並經機關首長核章後，一份送本所主計室，一份自存，一份送臺東縣政府(交通及觀光發展處-交通事務科)。                  </t>
    <phoneticPr fontId="5" type="noConversion"/>
  </si>
  <si>
    <t>資源回收成果統計(113年12月)</t>
    <phoneticPr fontId="5" type="noConversion"/>
  </si>
  <si>
    <t>一般垃圾及廚餘清理狀況(113年12月)</t>
    <phoneticPr fontId="5" type="noConversion"/>
  </si>
  <si>
    <t>臺東縣東河鄉公所</t>
    <phoneticPr fontId="5" type="noConversion"/>
  </si>
  <si>
    <t>聯絡人：劉秦瑜</t>
    <phoneticPr fontId="5" type="noConversion"/>
  </si>
  <si>
    <t>服務單位：東河鄉公所主計室</t>
    <phoneticPr fontId="5" type="noConversion"/>
  </si>
  <si>
    <t>公開類</t>
  </si>
  <si>
    <t>季報</t>
    <phoneticPr fontId="18" type="noConversion"/>
  </si>
  <si>
    <t>每季終了後1個月內編送</t>
    <phoneticPr fontId="21" type="noConversion"/>
  </si>
  <si>
    <t>臺東縣東河鄉獨居老人服務概況</t>
    <phoneticPr fontId="21" type="noConversion"/>
  </si>
  <si>
    <t>單位:人、人次</t>
    <phoneticPr fontId="5" type="noConversion"/>
  </si>
  <si>
    <r>
      <rPr>
        <sz val="12"/>
        <rFont val="標楷體"/>
        <family val="4"/>
        <charset val="136"/>
      </rPr>
      <t>期底獨居老人人數</t>
    </r>
    <r>
      <rPr>
        <sz val="12"/>
        <rFont val="Times New Roman"/>
        <family val="1"/>
      </rPr>
      <t>(</t>
    </r>
    <r>
      <rPr>
        <sz val="12"/>
        <rFont val="標楷體"/>
        <family val="4"/>
        <charset val="136"/>
      </rPr>
      <t>人</t>
    </r>
    <r>
      <rPr>
        <sz val="12"/>
        <rFont val="Times New Roman"/>
        <family val="1"/>
      </rPr>
      <t>)</t>
    </r>
    <r>
      <rPr>
        <sz val="12"/>
        <color rgb="FFFF0000"/>
        <rFont val="Times New Roman"/>
        <family val="1"/>
      </rPr>
      <t xml:space="preserve">  (</t>
    </r>
    <r>
      <rPr>
        <u/>
        <sz val="12"/>
        <color rgb="FFFF0000"/>
        <rFont val="標楷體"/>
        <family val="4"/>
        <charset val="136"/>
      </rPr>
      <t>含具原住民身分</t>
    </r>
    <r>
      <rPr>
        <sz val="12"/>
        <color rgb="FFFF0000"/>
        <rFont val="Times New Roman"/>
        <family val="1"/>
      </rPr>
      <t>)</t>
    </r>
    <phoneticPr fontId="88" type="noConversion"/>
  </si>
  <si>
    <r>
      <rPr>
        <u/>
        <sz val="12"/>
        <color rgb="FFFF0000"/>
        <rFont val="標楷體"/>
        <family val="4"/>
        <charset val="136"/>
      </rPr>
      <t>期底</t>
    </r>
    <r>
      <rPr>
        <sz val="12"/>
        <rFont val="標楷體"/>
        <family val="4"/>
        <charset val="136"/>
      </rPr>
      <t>具原住民身分
獨居老人人數</t>
    </r>
    <phoneticPr fontId="18" type="noConversion"/>
  </si>
  <si>
    <r>
      <t>期底安裝緊急救援裝置人數</t>
    </r>
    <r>
      <rPr>
        <sz val="12"/>
        <color rgb="FFFF0000"/>
        <rFont val="Times New Roman"/>
        <family val="1"/>
      </rPr>
      <t>(</t>
    </r>
    <r>
      <rPr>
        <sz val="12"/>
        <color rgb="FFFF0000"/>
        <rFont val="標楷體"/>
        <family val="4"/>
        <charset val="136"/>
      </rPr>
      <t>人</t>
    </r>
    <r>
      <rPr>
        <sz val="12"/>
        <color rgb="FFFF0000"/>
        <rFont val="Times New Roman"/>
        <family val="1"/>
      </rPr>
      <t>)</t>
    </r>
    <phoneticPr fontId="88"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</si>
  <si>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88" type="noConversion"/>
  </si>
  <si>
    <t>本期轉介長期照顧人數 (人)</t>
    <phoneticPr fontId="88" type="noConversion"/>
  </si>
  <si>
    <t>總     計</t>
    <phoneticPr fontId="21"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</si>
  <si>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21"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</si>
  <si>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1"/>
        <charset val="136"/>
      </rPr>
      <t>戶</t>
    </r>
    <phoneticPr fontId="88" type="noConversion"/>
  </si>
  <si>
    <t>總計</t>
    <phoneticPr fontId="21" type="noConversion"/>
  </si>
  <si>
    <r>
      <t>中</t>
    </r>
    <r>
      <rPr>
        <u/>
        <sz val="12"/>
        <color rgb="FFFF0000"/>
        <rFont val="Times New Roman"/>
        <family val="1"/>
      </rPr>
      <t>(</t>
    </r>
    <r>
      <rPr>
        <u/>
        <sz val="12"/>
        <color rgb="FFFF0000"/>
        <rFont val="標楷體"/>
        <family val="4"/>
        <charset val="136"/>
      </rPr>
      <t>低</t>
    </r>
    <r>
      <rPr>
        <u/>
        <sz val="12"/>
        <color rgb="FFFF0000"/>
        <rFont val="Times New Roman"/>
        <family val="1"/>
      </rPr>
      <t>)</t>
    </r>
    <r>
      <rPr>
        <u/>
        <sz val="12"/>
        <color rgb="FFFF0000"/>
        <rFont val="標楷體"/>
        <family val="4"/>
        <charset val="136"/>
      </rPr>
      <t>收入</t>
    </r>
    <phoneticPr fontId="21" type="noConversion"/>
  </si>
  <si>
    <r>
      <t>一</t>
    </r>
    <r>
      <rPr>
        <u/>
        <sz val="12"/>
        <color rgb="FFFF0000"/>
        <rFont val="Times New Roman"/>
        <family val="1"/>
      </rPr>
      <t xml:space="preserve">  </t>
    </r>
    <r>
      <rPr>
        <u/>
        <sz val="12"/>
        <color rgb="FFFF0000"/>
        <rFont val="標楷體"/>
        <family val="4"/>
        <charset val="136"/>
      </rPr>
      <t>般</t>
    </r>
    <r>
      <rPr>
        <u/>
        <sz val="12"/>
        <color rgb="FFFF0000"/>
        <rFont val="Times New Roman"/>
        <family val="1"/>
      </rPr>
      <t xml:space="preserve">  </t>
    </r>
    <r>
      <rPr>
        <u/>
        <sz val="12"/>
        <color rgb="FFFF0000"/>
        <rFont val="標楷體"/>
        <family val="1"/>
        <charset val="136"/>
      </rPr>
      <t>戶</t>
    </r>
    <phoneticPr fontId="88" type="noConversion"/>
  </si>
  <si>
    <t>總計</t>
    <phoneticPr fontId="88" type="noConversion"/>
  </si>
  <si>
    <t>關懷訪視</t>
    <phoneticPr fontId="5" type="noConversion"/>
  </si>
  <si>
    <t>電話問安</t>
    <phoneticPr fontId="88" type="noConversion"/>
  </si>
  <si>
    <t>就醫協助</t>
    <phoneticPr fontId="88" type="noConversion"/>
  </si>
  <si>
    <t>生活協助</t>
    <phoneticPr fontId="88" type="noConversion"/>
  </si>
  <si>
    <t>合計</t>
    <phoneticPr fontId="21" type="noConversion"/>
  </si>
  <si>
    <t>男</t>
    <phoneticPr fontId="21" type="noConversion"/>
  </si>
  <si>
    <t>女</t>
    <phoneticPr fontId="21" type="noConversion"/>
  </si>
  <si>
    <t>合計</t>
  </si>
  <si>
    <t>男</t>
    <phoneticPr fontId="5" type="noConversion"/>
  </si>
  <si>
    <t>女</t>
    <phoneticPr fontId="5" type="noConversion"/>
  </si>
  <si>
    <t>合計</t>
    <phoneticPr fontId="5" type="noConversion"/>
  </si>
  <si>
    <t>總　　計</t>
  </si>
  <si>
    <t>65～69歲</t>
    <phoneticPr fontId="5" type="noConversion"/>
  </si>
  <si>
    <t>70～74歲</t>
    <phoneticPr fontId="5" type="noConversion"/>
  </si>
  <si>
    <t>75～79歲</t>
    <phoneticPr fontId="5" type="noConversion"/>
  </si>
  <si>
    <t>80～84歲</t>
    <phoneticPr fontId="5" type="noConversion"/>
  </si>
  <si>
    <t>85歲以上</t>
    <phoneticPr fontId="5" type="noConversion"/>
  </si>
  <si>
    <t>東河鄉</t>
    <phoneticPr fontId="5" type="noConversion"/>
  </si>
  <si>
    <t>65～69歲</t>
  </si>
  <si>
    <t>70～74歲</t>
  </si>
  <si>
    <t>75～79歲</t>
  </si>
  <si>
    <t>80～84歲</t>
  </si>
  <si>
    <t>85歲以上</t>
  </si>
  <si>
    <t>填表</t>
  </si>
  <si>
    <t>審核</t>
  </si>
  <si>
    <t>業務主管人員</t>
    <phoneticPr fontId="21" type="noConversion"/>
  </si>
  <si>
    <t>機關首長</t>
    <phoneticPr fontId="23" type="noConversion"/>
  </si>
  <si>
    <t>主辦統計人員</t>
  </si>
  <si>
    <r>
      <t>資料來源：</t>
    </r>
    <r>
      <rPr>
        <u/>
        <sz val="12"/>
        <color rgb="FFFF0000"/>
        <rFont val="標楷體"/>
        <family val="4"/>
        <charset val="136"/>
      </rPr>
      <t>依據本公所所報獨居老人服務概況資料彙編。</t>
    </r>
    <phoneticPr fontId="88" type="noConversion"/>
  </si>
  <si>
    <t>填表說明：本表編製3份，1份送臺東縣政府社會處，1份送主計室，1份自存。</t>
    <phoneticPr fontId="18" type="noConversion"/>
  </si>
  <si>
    <t>公  開  類</t>
    <phoneticPr fontId="5" type="noConversion"/>
  </si>
  <si>
    <t>東河鄉公所社財課</t>
    <phoneticPr fontId="5" type="noConversion"/>
  </si>
  <si>
    <t>月        報</t>
    <phoneticPr fontId="5" type="noConversion"/>
  </si>
  <si>
    <t>次月五日前編報，十二月份於次年一月二十日前編報。</t>
    <phoneticPr fontId="5" type="noConversion"/>
  </si>
  <si>
    <t>表       號</t>
    <phoneticPr fontId="5" type="noConversion"/>
  </si>
  <si>
    <t>20902-00-02-3</t>
    <phoneticPr fontId="5" type="noConversion"/>
  </si>
  <si>
    <t xml:space="preserve">           臺東縣東河鄉公庫收支月報表</t>
    <phoneticPr fontId="5" type="noConversion"/>
  </si>
  <si>
    <t xml:space="preserve"> </t>
    <phoneticPr fontId="5" type="noConversion"/>
  </si>
  <si>
    <t>113 年11 月   ( 113 年度)</t>
    <phoneticPr fontId="5" type="noConversion"/>
  </si>
  <si>
    <t>單位：新臺幣元</t>
    <phoneticPr fontId="5" type="noConversion"/>
  </si>
  <si>
    <t xml:space="preserve">      科       目       別</t>
    <phoneticPr fontId="5" type="noConversion"/>
  </si>
  <si>
    <t>合             計</t>
    <phoneticPr fontId="5" type="noConversion"/>
  </si>
  <si>
    <r>
      <t xml:space="preserve">本  年  </t>
    </r>
    <r>
      <rPr>
        <sz val="13"/>
        <rFont val="標楷體"/>
        <family val="4"/>
        <charset val="136"/>
      </rPr>
      <t/>
    </r>
    <phoneticPr fontId="5" type="noConversion"/>
  </si>
  <si>
    <t>度  收  入</t>
  </si>
  <si>
    <t xml:space="preserve">以  前  年 </t>
    <phoneticPr fontId="5" type="noConversion"/>
  </si>
  <si>
    <t xml:space="preserve"> 度  收  入</t>
  </si>
  <si>
    <t>本   月</t>
    <phoneticPr fontId="5" type="noConversion"/>
  </si>
  <si>
    <t>累   計</t>
    <phoneticPr fontId="5" type="noConversion"/>
  </si>
  <si>
    <t>經 常 門 ﹝計﹞</t>
    <phoneticPr fontId="5" type="noConversion"/>
  </si>
  <si>
    <t>稅課收入</t>
    <phoneticPr fontId="5" type="noConversion"/>
  </si>
  <si>
    <t>房屋稅</t>
    <phoneticPr fontId="5" type="noConversion"/>
  </si>
  <si>
    <t>契稅</t>
    <phoneticPr fontId="5" type="noConversion"/>
  </si>
  <si>
    <t>娛樂稅</t>
    <phoneticPr fontId="5" type="noConversion"/>
  </si>
  <si>
    <t>遺產及贈與稅</t>
    <phoneticPr fontId="5" type="noConversion"/>
  </si>
  <si>
    <t>土地稅</t>
    <phoneticPr fontId="5" type="noConversion"/>
  </si>
  <si>
    <t>田賦</t>
    <phoneticPr fontId="5" type="noConversion"/>
  </si>
  <si>
    <t>地價稅</t>
    <phoneticPr fontId="5" type="noConversion"/>
  </si>
  <si>
    <t>統籌分配稅</t>
    <phoneticPr fontId="5" type="noConversion"/>
  </si>
  <si>
    <t>臨時稅課</t>
    <phoneticPr fontId="5" type="noConversion"/>
  </si>
  <si>
    <t>工程受益費收入</t>
    <phoneticPr fontId="5" type="noConversion"/>
  </si>
  <si>
    <t>罰款及賠償收入</t>
    <phoneticPr fontId="5" type="noConversion"/>
  </si>
  <si>
    <t>規費收入</t>
    <phoneticPr fontId="5" type="noConversion"/>
  </si>
  <si>
    <t>信託管理收入</t>
    <phoneticPr fontId="5" type="noConversion"/>
  </si>
  <si>
    <t>財產收入</t>
  </si>
  <si>
    <t>財產孳息</t>
    <phoneticPr fontId="5" type="noConversion"/>
  </si>
  <si>
    <t>廢舊物資售價</t>
    <phoneticPr fontId="5" type="noConversion"/>
  </si>
  <si>
    <t>營業盈餘及事業收入</t>
    <phoneticPr fontId="5" type="noConversion"/>
  </si>
  <si>
    <t>營業盈餘</t>
    <phoneticPr fontId="5" type="noConversion"/>
  </si>
  <si>
    <t>作業賸餘</t>
    <phoneticPr fontId="5" type="noConversion"/>
  </si>
  <si>
    <t>投資收益</t>
    <phoneticPr fontId="5" type="noConversion"/>
  </si>
  <si>
    <t>補助及協助收入</t>
    <phoneticPr fontId="5" type="noConversion"/>
  </si>
  <si>
    <t>補助收入</t>
    <phoneticPr fontId="5" type="noConversion"/>
  </si>
  <si>
    <t>協助收入</t>
    <phoneticPr fontId="5" type="noConversion"/>
  </si>
  <si>
    <t>捐獻及贈與收入</t>
    <phoneticPr fontId="5" type="noConversion"/>
  </si>
  <si>
    <t>自治稅捐收入</t>
    <phoneticPr fontId="5" type="noConversion"/>
  </si>
  <si>
    <t>其他收入</t>
    <phoneticPr fontId="5" type="noConversion"/>
  </si>
  <si>
    <t>資  本  門 (計)</t>
    <phoneticPr fontId="5" type="noConversion"/>
  </si>
  <si>
    <t>財產收入</t>
    <phoneticPr fontId="5" type="noConversion"/>
  </si>
  <si>
    <t>財產售價</t>
    <phoneticPr fontId="5" type="noConversion"/>
  </si>
  <si>
    <t>財產作價</t>
    <phoneticPr fontId="5" type="noConversion"/>
  </si>
  <si>
    <t>資本收回</t>
    <phoneticPr fontId="5" type="noConversion"/>
  </si>
  <si>
    <t>經資門合計</t>
    <phoneticPr fontId="5" type="noConversion"/>
  </si>
  <si>
    <t>暫收代收款</t>
    <phoneticPr fontId="5" type="noConversion"/>
  </si>
  <si>
    <t>收回以前年度歲出款</t>
    <phoneticPr fontId="5" type="noConversion"/>
  </si>
  <si>
    <t>保管款收入</t>
    <phoneticPr fontId="5" type="noConversion"/>
  </si>
  <si>
    <t>短期借款</t>
    <phoneticPr fontId="5" type="noConversion"/>
  </si>
  <si>
    <t>借入款或透支款</t>
    <phoneticPr fontId="5" type="noConversion"/>
  </si>
  <si>
    <t>融資性庫款收入</t>
    <phoneticPr fontId="5" type="noConversion"/>
  </si>
  <si>
    <t>賒借收入</t>
    <phoneticPr fontId="5" type="noConversion"/>
  </si>
  <si>
    <t>本月收入(總計)</t>
    <phoneticPr fontId="5" type="noConversion"/>
  </si>
  <si>
    <t>上期結存</t>
    <phoneticPr fontId="5" type="noConversion"/>
  </si>
  <si>
    <t>收入總計+上期結存</t>
    <phoneticPr fontId="5" type="noConversion"/>
  </si>
  <si>
    <t>度  支  出</t>
    <phoneticPr fontId="5" type="noConversion"/>
  </si>
  <si>
    <t xml:space="preserve"> 度  支  出</t>
    <phoneticPr fontId="5" type="noConversion"/>
  </si>
  <si>
    <t>經 常 門 (計)</t>
    <phoneticPr fontId="5" type="noConversion"/>
  </si>
  <si>
    <t>一般政務支出</t>
    <phoneticPr fontId="5" type="noConversion"/>
  </si>
  <si>
    <t>政權行使支出</t>
    <phoneticPr fontId="5" type="noConversion"/>
  </si>
  <si>
    <t>行政支出</t>
    <phoneticPr fontId="5" type="noConversion"/>
  </si>
  <si>
    <t>民政支出</t>
    <phoneticPr fontId="5" type="noConversion"/>
  </si>
  <si>
    <t>財務支出</t>
    <phoneticPr fontId="5" type="noConversion"/>
  </si>
  <si>
    <t>教育科學文化支出</t>
    <phoneticPr fontId="5" type="noConversion"/>
  </si>
  <si>
    <t>教育支出</t>
    <phoneticPr fontId="5" type="noConversion"/>
  </si>
  <si>
    <t>科學支出</t>
    <phoneticPr fontId="5" type="noConversion"/>
  </si>
  <si>
    <t>文化支出</t>
    <phoneticPr fontId="5" type="noConversion"/>
  </si>
  <si>
    <t>經濟發展支出</t>
    <phoneticPr fontId="5" type="noConversion"/>
  </si>
  <si>
    <t>農業支出</t>
    <phoneticPr fontId="5" type="noConversion"/>
  </si>
  <si>
    <t>工業支出</t>
    <phoneticPr fontId="5" type="noConversion"/>
  </si>
  <si>
    <t>交通支出</t>
    <phoneticPr fontId="5" type="noConversion"/>
  </si>
  <si>
    <t>其他經濟服務支出</t>
    <phoneticPr fontId="5" type="noConversion"/>
  </si>
  <si>
    <t>社會福利支出</t>
    <phoneticPr fontId="5" type="noConversion"/>
  </si>
  <si>
    <t>社會保險支出</t>
    <phoneticPr fontId="5" type="noConversion"/>
  </si>
  <si>
    <t>社會救助支出</t>
    <phoneticPr fontId="5" type="noConversion"/>
  </si>
  <si>
    <t>褔利服務支出</t>
    <phoneticPr fontId="5" type="noConversion"/>
  </si>
  <si>
    <t>國民就業支出</t>
    <phoneticPr fontId="5" type="noConversion"/>
  </si>
  <si>
    <t>醫療保健支出</t>
    <phoneticPr fontId="5" type="noConversion"/>
  </si>
  <si>
    <t>社區發展及環境保護支出</t>
    <phoneticPr fontId="5" type="noConversion"/>
  </si>
  <si>
    <t>社區發展支出</t>
    <phoneticPr fontId="5" type="noConversion"/>
  </si>
  <si>
    <t>環境保護支出</t>
  </si>
  <si>
    <t>退休撫卹支出</t>
    <phoneticPr fontId="5" type="noConversion"/>
  </si>
  <si>
    <t>退休撫卹給付支出</t>
    <phoneticPr fontId="5" type="noConversion"/>
  </si>
  <si>
    <t>退休撫卹業務支出</t>
    <phoneticPr fontId="5" type="noConversion"/>
  </si>
  <si>
    <t>債務支出</t>
    <phoneticPr fontId="5" type="noConversion"/>
  </si>
  <si>
    <t>債務付息支出</t>
    <phoneticPr fontId="5" type="noConversion"/>
  </si>
  <si>
    <t>債務付息事務支出</t>
    <phoneticPr fontId="5" type="noConversion"/>
  </si>
  <si>
    <t>協助及補助支出</t>
    <phoneticPr fontId="5" type="noConversion"/>
  </si>
  <si>
    <t>協助支出</t>
    <phoneticPr fontId="5" type="noConversion"/>
  </si>
  <si>
    <t>其他支出</t>
    <phoneticPr fontId="10" type="noConversion"/>
  </si>
  <si>
    <t>其他支出</t>
    <phoneticPr fontId="5" type="noConversion"/>
  </si>
  <si>
    <t>預撥經費</t>
    <phoneticPr fontId="5" type="noConversion"/>
  </si>
  <si>
    <t>-</t>
  </si>
  <si>
    <t>墊付款</t>
    <phoneticPr fontId="5" type="noConversion"/>
  </si>
  <si>
    <t>預付費用</t>
    <phoneticPr fontId="5" type="noConversion"/>
  </si>
  <si>
    <t>退還以前年度歲入款</t>
    <phoneticPr fontId="5" type="noConversion"/>
  </si>
  <si>
    <t>保管款</t>
    <phoneticPr fontId="5" type="noConversion"/>
  </si>
  <si>
    <t>融資性庫款支出</t>
    <phoneticPr fontId="5" type="noConversion"/>
  </si>
  <si>
    <t>債務還本支出</t>
    <phoneticPr fontId="5" type="noConversion"/>
  </si>
  <si>
    <t>本月支出(總計)</t>
    <phoneticPr fontId="5" type="noConversion"/>
  </si>
  <si>
    <t>本期結存</t>
    <phoneticPr fontId="5" type="noConversion"/>
  </si>
  <si>
    <t>支出總計+本期結存</t>
    <phoneticPr fontId="5" type="noConversion"/>
  </si>
  <si>
    <t>加：本月底止未兌付支票款</t>
    <phoneticPr fontId="5" type="noConversion"/>
  </si>
  <si>
    <t>本期公庫實際結存</t>
    <phoneticPr fontId="5" type="noConversion"/>
  </si>
  <si>
    <t xml:space="preserve">          主辦統計人員</t>
    <phoneticPr fontId="5" type="noConversion"/>
  </si>
  <si>
    <t>中華民國113年12月03日編製</t>
    <phoneticPr fontId="5" type="noConversion"/>
  </si>
  <si>
    <t xml:space="preserve">          主辦業務人員</t>
    <phoneticPr fontId="5" type="noConversion"/>
  </si>
  <si>
    <r>
      <t>資料來源：</t>
    </r>
    <r>
      <rPr>
        <u/>
        <sz val="13"/>
        <color indexed="10"/>
        <rFont val="標楷體"/>
        <family val="4"/>
        <charset val="136"/>
      </rPr>
      <t>本公所造送公庫收支資料編製。</t>
    </r>
    <phoneticPr fontId="5" type="noConversion"/>
  </si>
  <si>
    <r>
      <t>填表說明：本表編製三份，一份送</t>
    </r>
    <r>
      <rPr>
        <u/>
        <sz val="13"/>
        <color indexed="10"/>
        <rFont val="標楷體"/>
        <family val="4"/>
        <charset val="136"/>
      </rPr>
      <t>臺東縣政府財政處</t>
    </r>
    <r>
      <rPr>
        <sz val="13"/>
        <rFont val="標楷體"/>
        <family val="4"/>
        <charset val="136"/>
      </rPr>
      <t>，一份送本所主計室，一份自存。</t>
    </r>
    <phoneticPr fontId="5" type="noConversion"/>
  </si>
  <si>
    <t>中華民國114年1月18日編製</t>
    <phoneticPr fontId="5" type="noConversion"/>
  </si>
  <si>
    <t>113 年12 月   ( 113 年度)</t>
    <phoneticPr fontId="5" type="noConversion"/>
  </si>
  <si>
    <t>公庫收支月報</t>
    <phoneticPr fontId="5" type="noConversion"/>
  </si>
  <si>
    <t>2月3日
公庫收支月報(113年12月)</t>
    <phoneticPr fontId="5" type="noConversion"/>
  </si>
  <si>
    <r>
      <t>中華民國113年第4季</t>
    </r>
    <r>
      <rPr>
        <sz val="11"/>
        <rFont val="Times New Roman"/>
        <family val="1"/>
      </rPr>
      <t>(10</t>
    </r>
    <r>
      <rPr>
        <sz val="11"/>
        <rFont val="標楷體"/>
        <family val="4"/>
        <charset val="136"/>
      </rPr>
      <t>月至12月</t>
    </r>
    <r>
      <rPr>
        <sz val="11"/>
        <rFont val="Times New Roman"/>
        <family val="1"/>
      </rPr>
      <t xml:space="preserve">)                                                                             </t>
    </r>
    <phoneticPr fontId="85" type="noConversion"/>
  </si>
  <si>
    <t>中華民國114年1月8日編製</t>
    <phoneticPr fontId="10" type="noConversion"/>
  </si>
  <si>
    <t>半  年  報</t>
    <phoneticPr fontId="5" type="noConversion"/>
  </si>
  <si>
    <t>期間終了1個月內編報</t>
  </si>
  <si>
    <t>1139-07-01-3</t>
    <phoneticPr fontId="5" type="noConversion"/>
  </si>
  <si>
    <t>臺東縣東河鄉環保人員概況</t>
    <phoneticPr fontId="5" type="noConversion"/>
  </si>
  <si>
    <t>一、本縣（市）環保單位</t>
    <phoneticPr fontId="5" type="noConversion"/>
  </si>
  <si>
    <t>單位:人</t>
    <phoneticPr fontId="5" type="noConversion"/>
  </si>
  <si>
    <t>類         別</t>
    <phoneticPr fontId="5" type="noConversion"/>
  </si>
  <si>
    <r>
      <t>總</t>
    </r>
    <r>
      <rPr>
        <sz val="14"/>
        <rFont val="Times New Roman"/>
        <family val="1"/>
      </rPr>
      <t xml:space="preserve">          </t>
    </r>
    <r>
      <rPr>
        <sz val="14"/>
        <rFont val="標楷體"/>
        <family val="4"/>
        <charset val="136"/>
      </rPr>
      <t>計</t>
    </r>
    <phoneticPr fontId="5" type="noConversion"/>
  </si>
  <si>
    <t>環境保護局
(不包括廢棄物清運處理單位)</t>
    <phoneticPr fontId="5" type="noConversion"/>
  </si>
  <si>
    <t>廢棄物清運處理單位</t>
    <phoneticPr fontId="5" type="noConversion"/>
  </si>
  <si>
    <t xml:space="preserve">   職員</t>
    <phoneticPr fontId="5" type="noConversion"/>
  </si>
  <si>
    <t xml:space="preserve">     特任、比照簡任</t>
    <phoneticPr fontId="5" type="noConversion"/>
  </si>
  <si>
    <r>
      <rPr>
        <sz val="14"/>
        <rFont val="Times New Roman"/>
        <family val="1"/>
      </rPr>
      <t xml:space="preserve">          </t>
    </r>
    <r>
      <rPr>
        <sz val="14"/>
        <rFont val="標楷體"/>
        <family val="4"/>
        <charset val="136"/>
      </rPr>
      <t>簡任</t>
    </r>
    <r>
      <rPr>
        <sz val="14"/>
        <rFont val="Times New Roman"/>
        <family val="1"/>
      </rPr>
      <t>(10</t>
    </r>
    <r>
      <rPr>
        <sz val="14"/>
        <rFont val="標楷體"/>
        <family val="4"/>
        <charset val="136"/>
      </rPr>
      <t>職等以上</t>
    </r>
    <r>
      <rPr>
        <sz val="14"/>
        <rFont val="Times New Roman"/>
        <family val="1"/>
      </rPr>
      <t>)</t>
    </r>
    <phoneticPr fontId="5" type="noConversion"/>
  </si>
  <si>
    <r>
      <rPr>
        <sz val="14"/>
        <rFont val="Times New Roman"/>
        <family val="1"/>
      </rPr>
      <t xml:space="preserve">          </t>
    </r>
    <r>
      <rPr>
        <sz val="14"/>
        <rFont val="標楷體"/>
        <family val="4"/>
        <charset val="136"/>
      </rPr>
      <t>薦任</t>
    </r>
    <r>
      <rPr>
        <sz val="14"/>
        <rFont val="Times New Roman"/>
        <family val="1"/>
      </rPr>
      <t>(6-9</t>
    </r>
    <r>
      <rPr>
        <sz val="14"/>
        <rFont val="標楷體"/>
        <family val="4"/>
        <charset val="136"/>
      </rPr>
      <t>職等</t>
    </r>
    <r>
      <rPr>
        <sz val="14"/>
        <rFont val="Times New Roman"/>
        <family val="1"/>
      </rPr>
      <t>)</t>
    </r>
    <phoneticPr fontId="5" type="noConversion"/>
  </si>
  <si>
    <r>
      <rPr>
        <sz val="14"/>
        <rFont val="Times New Roman"/>
        <family val="1"/>
      </rPr>
      <t xml:space="preserve">          </t>
    </r>
    <r>
      <rPr>
        <sz val="14"/>
        <rFont val="標楷體"/>
        <family val="4"/>
        <charset val="136"/>
      </rPr>
      <t>委任</t>
    </r>
    <r>
      <rPr>
        <sz val="14"/>
        <rFont val="Times New Roman"/>
        <family val="1"/>
      </rPr>
      <t>(1-5</t>
    </r>
    <r>
      <rPr>
        <sz val="14"/>
        <rFont val="標楷體"/>
        <family val="4"/>
        <charset val="136"/>
      </rPr>
      <t>職等</t>
    </r>
    <r>
      <rPr>
        <sz val="14"/>
        <rFont val="Times New Roman"/>
        <family val="1"/>
      </rPr>
      <t>)</t>
    </r>
    <phoneticPr fontId="5" type="noConversion"/>
  </si>
  <si>
    <t xml:space="preserve">     雇員</t>
    <phoneticPr fontId="5" type="noConversion"/>
  </si>
  <si>
    <t xml:space="preserve">   約聘(僱)</t>
    <phoneticPr fontId="5" type="noConversion"/>
  </si>
  <si>
    <t xml:space="preserve">   工員</t>
    <phoneticPr fontId="5" type="noConversion"/>
  </si>
  <si>
    <t xml:space="preserve">   其他</t>
    <phoneticPr fontId="5" type="noConversion"/>
  </si>
  <si>
    <t>臺東縣東河鄉環保人員概況(續1)</t>
    <phoneticPr fontId="5" type="noConversion"/>
  </si>
  <si>
    <t xml:space="preserve">二、環境保護局                                                                     單位:人 </t>
    <phoneticPr fontId="5" type="noConversion"/>
  </si>
  <si>
    <t xml:space="preserve">  單位:人 </t>
  </si>
  <si>
    <t>項   目   別</t>
    <phoneticPr fontId="5" type="noConversion"/>
  </si>
  <si>
    <t xml:space="preserve">總 計 </t>
    <phoneticPr fontId="5" type="noConversion"/>
  </si>
  <si>
    <t>行政輔助</t>
    <phoneticPr fontId="5" type="noConversion"/>
  </si>
  <si>
    <t>綜合規劃</t>
    <phoneticPr fontId="5" type="noConversion"/>
  </si>
  <si>
    <t>空氣品質保護</t>
    <phoneticPr fontId="5" type="noConversion"/>
  </si>
  <si>
    <t>氣候變遷
因應</t>
    <phoneticPr fontId="5" type="noConversion"/>
  </si>
  <si>
    <t>噪音及
振動防制</t>
    <phoneticPr fontId="5" type="noConversion"/>
  </si>
  <si>
    <t>水質保護</t>
    <phoneticPr fontId="5" type="noConversion"/>
  </si>
  <si>
    <t>土壤及地下水污染整治</t>
    <phoneticPr fontId="5" type="noConversion"/>
  </si>
  <si>
    <t>廢棄物
管理</t>
    <phoneticPr fontId="5" type="noConversion"/>
  </si>
  <si>
    <t>環境衛生、
毒化物管理</t>
    <phoneticPr fontId="5" type="noConversion"/>
  </si>
  <si>
    <t>陳情、稽查、糾紛處理</t>
    <phoneticPr fontId="5" type="noConversion"/>
  </si>
  <si>
    <t>監測及檢驗</t>
    <phoneticPr fontId="5" type="noConversion"/>
  </si>
  <si>
    <t>研究發展</t>
    <phoneticPr fontId="5" type="noConversion"/>
  </si>
  <si>
    <t>其他業務</t>
    <phoneticPr fontId="5" type="noConversion"/>
  </si>
  <si>
    <r>
      <t>總計：</t>
    </r>
    <r>
      <rPr>
        <sz val="12"/>
        <rFont val="Times New Roman"/>
        <family val="1"/>
      </rPr>
      <t>A=B=C=D</t>
    </r>
    <phoneticPr fontId="5" type="noConversion"/>
  </si>
  <si>
    <r>
      <rPr>
        <sz val="12"/>
        <rFont val="Times New Roman"/>
        <family val="1"/>
      </rPr>
      <t xml:space="preserve">    </t>
    </r>
    <r>
      <rPr>
        <sz val="12"/>
        <rFont val="標楷體"/>
        <family val="4"/>
        <charset val="136"/>
      </rPr>
      <t>按類別分：B=</t>
    </r>
    <r>
      <rPr>
        <sz val="12"/>
        <rFont val="Times New Roman"/>
        <family val="1"/>
      </rPr>
      <t>(1)+(2)+(3)+(4)</t>
    </r>
    <phoneticPr fontId="5" type="noConversion"/>
  </si>
  <si>
    <t xml:space="preserve">    職員(1)</t>
    <phoneticPr fontId="5" type="noConversion"/>
  </si>
  <si>
    <t xml:space="preserve">         特任、比照簡任 </t>
    <phoneticPr fontId="5" type="noConversion"/>
  </si>
  <si>
    <t xml:space="preserve">         簡任(10-14職等)</t>
    <phoneticPr fontId="5" type="noConversion"/>
  </si>
  <si>
    <t xml:space="preserve">         薦任(6-9職等)</t>
    <phoneticPr fontId="5" type="noConversion"/>
  </si>
  <si>
    <t xml:space="preserve">         委任(1-5職等) </t>
    <phoneticPr fontId="5" type="noConversion"/>
  </si>
  <si>
    <t xml:space="preserve">         雇員</t>
    <phoneticPr fontId="5" type="noConversion"/>
  </si>
  <si>
    <t xml:space="preserve">    約聘(僱)(2)</t>
    <phoneticPr fontId="5" type="noConversion"/>
  </si>
  <si>
    <t xml:space="preserve">    工員(3)</t>
    <phoneticPr fontId="5" type="noConversion"/>
  </si>
  <si>
    <t xml:space="preserve">    其他(4)</t>
    <phoneticPr fontId="5" type="noConversion"/>
  </si>
  <si>
    <r>
      <rPr>
        <sz val="12"/>
        <rFont val="Times New Roman"/>
        <family val="1"/>
      </rPr>
      <t xml:space="preserve">    </t>
    </r>
    <r>
      <rPr>
        <sz val="12"/>
        <rFont val="標楷體"/>
        <family val="4"/>
        <charset val="136"/>
      </rPr>
      <t>按性別分：</t>
    </r>
    <r>
      <rPr>
        <sz val="12"/>
        <rFont val="Times New Roman"/>
        <family val="1"/>
      </rPr>
      <t>C=(5)+(6)</t>
    </r>
    <phoneticPr fontId="5" type="noConversion"/>
  </si>
  <si>
    <r>
      <rPr>
        <sz val="12"/>
        <rFont val="Times New Roman"/>
        <family val="1"/>
      </rPr>
      <t xml:space="preserve">         </t>
    </r>
    <r>
      <rPr>
        <sz val="12"/>
        <rFont val="標楷體"/>
        <family val="4"/>
        <charset val="136"/>
      </rPr>
      <t>男</t>
    </r>
    <r>
      <rPr>
        <sz val="12"/>
        <rFont val="Times New Roman"/>
        <family val="1"/>
      </rPr>
      <t xml:space="preserve"> (5)</t>
    </r>
    <phoneticPr fontId="5" type="noConversion"/>
  </si>
  <si>
    <r>
      <rPr>
        <sz val="12"/>
        <rFont val="Times New Roman"/>
        <family val="1"/>
      </rPr>
      <t xml:space="preserve">         </t>
    </r>
    <r>
      <rPr>
        <sz val="12"/>
        <rFont val="標楷體"/>
        <family val="4"/>
        <charset val="136"/>
      </rPr>
      <t>女</t>
    </r>
    <r>
      <rPr>
        <sz val="12"/>
        <rFont val="Times New Roman"/>
        <family val="1"/>
      </rPr>
      <t xml:space="preserve"> (6)</t>
    </r>
    <phoneticPr fontId="5" type="noConversion"/>
  </si>
  <si>
    <r>
      <rPr>
        <sz val="12"/>
        <rFont val="Times New Roman"/>
        <family val="1"/>
      </rPr>
      <t xml:space="preserve">    </t>
    </r>
    <r>
      <rPr>
        <sz val="12"/>
        <rFont val="標楷體"/>
        <family val="4"/>
        <charset val="136"/>
      </rPr>
      <t>按年齡別分：</t>
    </r>
    <r>
      <rPr>
        <sz val="12"/>
        <rFont val="Times New Roman"/>
        <family val="1"/>
      </rPr>
      <t>D=(7)+…+(12)</t>
    </r>
    <phoneticPr fontId="5" type="noConversion"/>
  </si>
  <si>
    <r>
      <rPr>
        <sz val="12"/>
        <rFont val="Times New Roman"/>
        <family val="1"/>
      </rPr>
      <t xml:space="preserve">         </t>
    </r>
    <r>
      <rPr>
        <sz val="12"/>
        <rFont val="標楷體"/>
        <family val="4"/>
        <charset val="136"/>
      </rPr>
      <t>29歲以下</t>
    </r>
    <r>
      <rPr>
        <sz val="12"/>
        <rFont val="Times New Roman"/>
        <family val="1"/>
      </rPr>
      <t xml:space="preserve"> (7)</t>
    </r>
    <phoneticPr fontId="5" type="noConversion"/>
  </si>
  <si>
    <r>
      <rPr>
        <sz val="12"/>
        <rFont val="Times New Roman"/>
        <family val="1"/>
      </rPr>
      <t xml:space="preserve">         </t>
    </r>
    <r>
      <rPr>
        <sz val="12"/>
        <rFont val="標楷體"/>
        <family val="4"/>
        <charset val="136"/>
      </rPr>
      <t>30-39歲</t>
    </r>
    <r>
      <rPr>
        <sz val="12"/>
        <rFont val="Times New Roman"/>
        <family val="1"/>
      </rPr>
      <t xml:space="preserve">  (8)</t>
    </r>
    <phoneticPr fontId="5" type="noConversion"/>
  </si>
  <si>
    <r>
      <rPr>
        <sz val="12"/>
        <rFont val="Times New Roman"/>
        <family val="1"/>
      </rPr>
      <t xml:space="preserve">         </t>
    </r>
    <r>
      <rPr>
        <sz val="12"/>
        <rFont val="標楷體"/>
        <family val="4"/>
        <charset val="136"/>
      </rPr>
      <t>40-49歲</t>
    </r>
    <r>
      <rPr>
        <sz val="12"/>
        <rFont val="Times New Roman"/>
        <family val="1"/>
      </rPr>
      <t xml:space="preserve">  (9)</t>
    </r>
    <phoneticPr fontId="5" type="noConversion"/>
  </si>
  <si>
    <r>
      <rPr>
        <sz val="12"/>
        <rFont val="Times New Roman"/>
        <family val="1"/>
      </rPr>
      <t xml:space="preserve">         </t>
    </r>
    <r>
      <rPr>
        <sz val="12"/>
        <rFont val="標楷體"/>
        <family val="4"/>
        <charset val="136"/>
      </rPr>
      <t>50-59歲</t>
    </r>
    <r>
      <rPr>
        <sz val="12"/>
        <rFont val="Times New Roman"/>
        <family val="1"/>
      </rPr>
      <t xml:space="preserve">  (10)</t>
    </r>
    <phoneticPr fontId="5" type="noConversion"/>
  </si>
  <si>
    <r>
      <rPr>
        <sz val="12"/>
        <rFont val="Times New Roman"/>
        <family val="1"/>
      </rPr>
      <t xml:space="preserve">         </t>
    </r>
    <r>
      <rPr>
        <sz val="12"/>
        <rFont val="標楷體"/>
        <family val="4"/>
        <charset val="136"/>
      </rPr>
      <t>60-65歲</t>
    </r>
    <r>
      <rPr>
        <sz val="12"/>
        <rFont val="Times New Roman"/>
        <family val="1"/>
      </rPr>
      <t xml:space="preserve">  (11)</t>
    </r>
    <phoneticPr fontId="5" type="noConversion"/>
  </si>
  <si>
    <r>
      <rPr>
        <sz val="12"/>
        <rFont val="Times New Roman"/>
        <family val="1"/>
      </rPr>
      <t xml:space="preserve">         </t>
    </r>
    <r>
      <rPr>
        <sz val="12"/>
        <rFont val="標楷體"/>
        <family val="4"/>
        <charset val="136"/>
      </rPr>
      <t>65歲以上</t>
    </r>
    <r>
      <rPr>
        <sz val="12"/>
        <rFont val="Times New Roman"/>
        <family val="1"/>
      </rPr>
      <t xml:space="preserve"> (12)</t>
    </r>
    <phoneticPr fontId="5"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</si>
  <si>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 type="noConversion"/>
  </si>
  <si>
    <r>
      <t>半</t>
    </r>
    <r>
      <rPr>
        <sz val="14"/>
        <rFont val="Times New Roman"/>
        <family val="1"/>
      </rPr>
      <t xml:space="preserve">  </t>
    </r>
    <r>
      <rPr>
        <sz val="14"/>
        <rFont val="標楷體"/>
        <family val="4"/>
        <charset val="136"/>
      </rPr>
      <t>年</t>
    </r>
    <r>
      <rPr>
        <sz val="14"/>
        <rFont val="Times New Roman"/>
        <family val="1"/>
      </rPr>
      <t xml:space="preserve">  </t>
    </r>
    <r>
      <rPr>
        <sz val="14"/>
        <rFont val="標楷體"/>
        <family val="4"/>
        <charset val="136"/>
      </rPr>
      <t>報</t>
    </r>
    <phoneticPr fontId="5" type="noConversion"/>
  </si>
  <si>
    <t>期間終了1個月內編報</t>
    <phoneticPr fontId="5" type="noConversion"/>
  </si>
  <si>
    <r>
      <rPr>
        <sz val="28"/>
        <rFont val="標楷體"/>
        <family val="4"/>
        <charset val="136"/>
      </rPr>
      <t>臺東縣東河鄉環保人員概況</t>
    </r>
    <r>
      <rPr>
        <sz val="28"/>
        <rFont val="Times New Roman"/>
        <family val="1"/>
      </rPr>
      <t>(</t>
    </r>
    <r>
      <rPr>
        <sz val="28"/>
        <rFont val="標楷體"/>
        <family val="4"/>
        <charset val="136"/>
      </rPr>
      <t>續</t>
    </r>
    <r>
      <rPr>
        <sz val="28"/>
        <rFont val="Times New Roman"/>
        <family val="1"/>
      </rPr>
      <t>2</t>
    </r>
    <r>
      <rPr>
        <sz val="28"/>
        <rFont val="標楷體"/>
        <family val="4"/>
        <charset val="136"/>
      </rPr>
      <t>完</t>
    </r>
    <r>
      <rPr>
        <sz val="28"/>
        <rFont val="Times New Roman"/>
        <family val="1"/>
      </rPr>
      <t>)</t>
    </r>
    <phoneticPr fontId="5" type="noConversion"/>
  </si>
  <si>
    <t>三、廢棄物清運處理單位</t>
    <phoneticPr fontId="5" type="noConversion"/>
  </si>
  <si>
    <t xml:space="preserve"> 單位:人 </t>
    <phoneticPr fontId="5" type="noConversion"/>
  </si>
  <si>
    <t>總
計</t>
    <phoneticPr fontId="5" type="noConversion"/>
  </si>
  <si>
    <t>清   運   單   位</t>
    <phoneticPr fontId="5" type="noConversion"/>
  </si>
  <si>
    <t>處   理   單   位</t>
    <phoneticPr fontId="5" type="noConversion"/>
  </si>
  <si>
    <t>垃圾清運</t>
    <phoneticPr fontId="5" type="noConversion"/>
  </si>
  <si>
    <t>水肥清運</t>
    <phoneticPr fontId="5" type="noConversion"/>
  </si>
  <si>
    <t>資源回收</t>
    <phoneticPr fontId="5" type="noConversion"/>
  </si>
  <si>
    <r>
      <rPr>
        <sz val="14"/>
        <rFont val="標楷體"/>
        <family val="4"/>
        <charset val="136"/>
      </rPr>
      <t>其他</t>
    </r>
    <r>
      <rPr>
        <sz val="14"/>
        <rFont val="Times New Roman"/>
        <family val="1"/>
      </rPr>
      <t/>
    </r>
    <phoneticPr fontId="5" type="noConversion"/>
  </si>
  <si>
    <t>垃圾焚化廠
、掩埋場</t>
    <phoneticPr fontId="5" type="noConversion"/>
  </si>
  <si>
    <t>水肥處理廠</t>
    <phoneticPr fontId="5" type="noConversion"/>
  </si>
  <si>
    <t xml:space="preserve">         隊員</t>
    <phoneticPr fontId="5" type="noConversion"/>
  </si>
  <si>
    <t xml:space="preserve">         駕駛</t>
    <phoneticPr fontId="5" type="noConversion"/>
  </si>
  <si>
    <t xml:space="preserve">         技工、工友</t>
    <phoneticPr fontId="5" type="noConversion"/>
  </si>
  <si>
    <t xml:space="preserve">         臨時工</t>
    <phoneticPr fontId="5" type="noConversion"/>
  </si>
  <si>
    <t xml:space="preserve">         代賑工</t>
    <phoneticPr fontId="5" type="noConversion"/>
  </si>
  <si>
    <r>
      <t>填表說明：本表編製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份送臺東縣環境保護局</t>
    </r>
    <r>
      <rPr>
        <sz val="12"/>
        <rFont val="標楷體"/>
        <family val="4"/>
        <charset val="136"/>
      </rPr>
      <t>。</t>
    </r>
    <phoneticPr fontId="5" type="noConversion"/>
  </si>
  <si>
    <t>公 開 類</t>
    <phoneticPr fontId="110" type="noConversion"/>
  </si>
  <si>
    <t>編製機關</t>
    <phoneticPr fontId="110" type="noConversion"/>
  </si>
  <si>
    <t>臺東縣東河鄉公所(清潔隊)</t>
    <phoneticPr fontId="23" type="noConversion"/>
  </si>
  <si>
    <t>半 年 報</t>
    <phoneticPr fontId="5" type="noConversion"/>
  </si>
  <si>
    <t>期間終了1個月內編報</t>
    <phoneticPr fontId="110" type="noConversion"/>
  </si>
  <si>
    <t>表    號</t>
    <phoneticPr fontId="110" type="noConversion"/>
  </si>
  <si>
    <r>
      <t>1135-01-05</t>
    </r>
    <r>
      <rPr>
        <sz val="12"/>
        <color indexed="17"/>
        <rFont val="標楷體"/>
        <family val="4"/>
        <charset val="136"/>
      </rPr>
      <t>-3</t>
    </r>
    <phoneticPr fontId="110" type="noConversion"/>
  </si>
  <si>
    <r>
      <rPr>
        <b/>
        <u/>
        <sz val="18"/>
        <color indexed="17"/>
        <rFont val="標楷體"/>
        <family val="4"/>
        <charset val="136"/>
      </rPr>
      <t>臺東縣東河鄉</t>
    </r>
    <r>
      <rPr>
        <sz val="18"/>
        <color indexed="8"/>
        <rFont val="標楷體"/>
        <family val="4"/>
        <charset val="136"/>
      </rPr>
      <t>垃圾處理場(廠)及</t>
    </r>
    <r>
      <rPr>
        <sz val="18"/>
        <rFont val="標楷體"/>
        <family val="4"/>
        <charset val="136"/>
      </rPr>
      <t>垃圾回收清除車輛統計</t>
    </r>
    <phoneticPr fontId="110" type="noConversion"/>
  </si>
  <si>
    <t>項    目    別</t>
    <phoneticPr fontId="110" type="noConversion"/>
  </si>
  <si>
    <t>總　  計</t>
    <phoneticPr fontId="110" type="noConversion"/>
  </si>
  <si>
    <t>垃圾處理場(廠)(座)</t>
    <phoneticPr fontId="110" type="noConversion"/>
  </si>
  <si>
    <t>總　　　　　計</t>
    <phoneticPr fontId="110" type="noConversion"/>
  </si>
  <si>
    <t>　焚　　化　　廠</t>
    <phoneticPr fontId="110" type="noConversion"/>
  </si>
  <si>
    <t>　衛　生　掩　埋　場</t>
    <phoneticPr fontId="110" type="noConversion"/>
  </si>
  <si>
    <t>　堆　　肥　　場</t>
    <phoneticPr fontId="110" type="noConversion"/>
  </si>
  <si>
    <t>　堆　　置　　場</t>
  </si>
  <si>
    <t>垃圾回收清除車輛(輛)　</t>
    <phoneticPr fontId="110" type="noConversion"/>
  </si>
  <si>
    <t>　子　母　式　垃　圾　車</t>
    <phoneticPr fontId="110" type="noConversion"/>
  </si>
  <si>
    <t>　密　封　式　垃　圾　車</t>
    <phoneticPr fontId="110" type="noConversion"/>
  </si>
  <si>
    <t>框
式
垃
圾
車</t>
    <phoneticPr fontId="110" type="noConversion"/>
  </si>
  <si>
    <t xml:space="preserve"> 計　</t>
    <phoneticPr fontId="110" type="noConversion"/>
  </si>
  <si>
    <t xml:space="preserve"> 資 源 (含 廚 餘) 回 收 垃 圾 車</t>
    <phoneticPr fontId="110" type="noConversion"/>
  </si>
  <si>
    <t xml:space="preserve"> 其　它　</t>
    <phoneticPr fontId="110" type="noConversion"/>
  </si>
  <si>
    <t>　水　肥　車</t>
    <phoneticPr fontId="110" type="noConversion"/>
  </si>
  <si>
    <t>　清　溝　( 溝　泥 )　車</t>
    <phoneticPr fontId="110" type="noConversion"/>
  </si>
  <si>
    <t>　掃　( 洗 )　街　車</t>
    <phoneticPr fontId="110" type="noConversion"/>
  </si>
  <si>
    <t>填表</t>
    <phoneticPr fontId="110" type="noConversion"/>
  </si>
  <si>
    <t>審核</t>
    <phoneticPr fontId="110" type="noConversion"/>
  </si>
  <si>
    <t>業務主管人員</t>
    <phoneticPr fontId="110" type="noConversion"/>
  </si>
  <si>
    <t>機關首長</t>
    <phoneticPr fontId="110" type="noConversion"/>
  </si>
  <si>
    <t>主辦統計人員</t>
    <phoneticPr fontId="110" type="noConversion"/>
  </si>
  <si>
    <t>資料來源：依據本鄉鎮市公所之垃圾處理場(廠)及垃圾回收清除車輛資料編製。</t>
    <phoneticPr fontId="110" type="noConversion"/>
  </si>
  <si>
    <t>填表說明：本表編製1式3份，1份送會計單位，1份自存，1份送本縣環境保護局。</t>
    <phoneticPr fontId="110" type="noConversion"/>
  </si>
  <si>
    <t>委員總人數</t>
    <phoneticPr fontId="60" type="noConversion"/>
  </si>
  <si>
    <t>性別</t>
    <phoneticPr fontId="5" type="noConversion"/>
  </si>
  <si>
    <t>年齡</t>
    <phoneticPr fontId="5" type="noConversion"/>
  </si>
  <si>
    <t>行業</t>
    <phoneticPr fontId="5" type="noConversion"/>
  </si>
  <si>
    <t>委員年資</t>
    <phoneticPr fontId="5" type="noConversion"/>
  </si>
  <si>
    <t>未滿40歲</t>
    <phoneticPr fontId="5" type="noConversion"/>
  </si>
  <si>
    <t>40-50歲未滿</t>
    <phoneticPr fontId="5" type="noConversion"/>
  </si>
  <si>
    <t>50-60歲未滿</t>
    <phoneticPr fontId="5" type="noConversion"/>
  </si>
  <si>
    <t>60歲以上</t>
    <phoneticPr fontId="5" type="noConversion"/>
  </si>
  <si>
    <t>國中</t>
    <phoneticPr fontId="5" type="noConversion"/>
  </si>
  <si>
    <t>製造業、水電、燃氣業及營造業</t>
    <phoneticPr fontId="5" type="noConversion"/>
  </si>
  <si>
    <t>商業</t>
    <phoneticPr fontId="5" type="noConversion"/>
  </si>
  <si>
    <t>服務業及其他</t>
    <phoneticPr fontId="5" type="noConversion"/>
  </si>
  <si>
    <t>曾任公職</t>
    <phoneticPr fontId="5" type="noConversion"/>
  </si>
  <si>
    <t>未曾任公職</t>
    <phoneticPr fontId="5" type="noConversion"/>
  </si>
  <si>
    <t>未滿4年</t>
    <phoneticPr fontId="5" type="noConversion"/>
  </si>
  <si>
    <t>4-未滿8年</t>
    <phoneticPr fontId="5" type="noConversion"/>
  </si>
  <si>
    <t>8-未滿16年</t>
    <phoneticPr fontId="5" type="noConversion"/>
  </si>
  <si>
    <t>東河鄉</t>
    <phoneticPr fontId="10" type="noConversion"/>
  </si>
  <si>
    <t>公開類</t>
    <phoneticPr fontId="5" type="noConversion"/>
  </si>
  <si>
    <t>年報</t>
    <phoneticPr fontId="60" type="noConversion"/>
  </si>
  <si>
    <t>3311-04-03-3</t>
    <phoneticPr fontId="21" type="noConversion"/>
  </si>
  <si>
    <t>單位：件;％</t>
    <phoneticPr fontId="21" type="noConversion"/>
  </si>
  <si>
    <t>鄉鎮市別</t>
    <phoneticPr fontId="21" type="noConversion"/>
  </si>
  <si>
    <t>調　　　　解　　　　方　　　　式</t>
    <phoneticPr fontId="21" type="noConversion"/>
  </si>
  <si>
    <t>協　同　調　解</t>
    <phoneticPr fontId="21" type="noConversion"/>
  </si>
  <si>
    <t>合　　計</t>
    <phoneticPr fontId="21" type="noConversion"/>
  </si>
  <si>
    <r>
      <t>委</t>
    </r>
    <r>
      <rPr>
        <sz val="12"/>
        <rFont val="Times New Roman"/>
        <family val="1"/>
      </rPr>
      <t xml:space="preserve"> </t>
    </r>
    <r>
      <rPr>
        <sz val="12"/>
        <rFont val="標楷體"/>
        <family val="4"/>
        <charset val="136"/>
      </rPr>
      <t>員</t>
    </r>
    <r>
      <rPr>
        <sz val="12"/>
        <rFont val="Times New Roman"/>
        <family val="1"/>
      </rPr>
      <t xml:space="preserve"> </t>
    </r>
    <r>
      <rPr>
        <sz val="12"/>
        <rFont val="標楷體"/>
        <family val="4"/>
        <charset val="136"/>
      </rPr>
      <t>集</t>
    </r>
    <r>
      <rPr>
        <sz val="12"/>
        <rFont val="Times New Roman"/>
        <family val="1"/>
      </rPr>
      <t xml:space="preserve"> </t>
    </r>
    <r>
      <rPr>
        <sz val="12"/>
        <rFont val="標楷體"/>
        <family val="4"/>
        <charset val="136"/>
      </rPr>
      <t>體</t>
    </r>
    <r>
      <rPr>
        <sz val="12"/>
        <rFont val="Times New Roman"/>
        <family val="1"/>
      </rPr>
      <t xml:space="preserve"> </t>
    </r>
    <r>
      <rPr>
        <sz val="12"/>
        <rFont val="標楷體"/>
        <family val="4"/>
        <charset val="136"/>
      </rPr>
      <t>開</t>
    </r>
    <r>
      <rPr>
        <sz val="12"/>
        <rFont val="Times New Roman"/>
        <family val="1"/>
      </rPr>
      <t xml:space="preserve"> </t>
    </r>
    <r>
      <rPr>
        <sz val="12"/>
        <rFont val="標楷體"/>
        <family val="4"/>
        <charset val="136"/>
      </rPr>
      <t>會</t>
    </r>
    <r>
      <rPr>
        <sz val="12"/>
        <rFont val="Times New Roman"/>
        <family val="1"/>
      </rPr>
      <t xml:space="preserve"> </t>
    </r>
    <r>
      <rPr>
        <sz val="12"/>
        <rFont val="標楷體"/>
        <family val="4"/>
        <charset val="136"/>
      </rPr>
      <t>調</t>
    </r>
    <r>
      <rPr>
        <sz val="12"/>
        <rFont val="Times New Roman"/>
        <family val="1"/>
      </rPr>
      <t xml:space="preserve"> </t>
    </r>
    <r>
      <rPr>
        <sz val="12"/>
        <rFont val="標楷體"/>
        <family val="4"/>
        <charset val="136"/>
      </rPr>
      <t>解</t>
    </r>
    <phoneticPr fontId="21" type="noConversion"/>
  </si>
  <si>
    <r>
      <t>委</t>
    </r>
    <r>
      <rPr>
        <sz val="12"/>
        <rFont val="Times New Roman"/>
        <family val="1"/>
      </rPr>
      <t xml:space="preserve"> </t>
    </r>
    <r>
      <rPr>
        <sz val="12"/>
        <rFont val="標楷體"/>
        <family val="4"/>
        <charset val="136"/>
      </rPr>
      <t>員</t>
    </r>
    <r>
      <rPr>
        <sz val="12"/>
        <rFont val="Times New Roman"/>
        <family val="1"/>
      </rPr>
      <t xml:space="preserve"> </t>
    </r>
    <r>
      <rPr>
        <sz val="12"/>
        <rFont val="標楷體"/>
        <family val="4"/>
        <charset val="136"/>
      </rPr>
      <t>獨</t>
    </r>
    <r>
      <rPr>
        <sz val="12"/>
        <rFont val="Times New Roman"/>
        <family val="1"/>
      </rPr>
      <t xml:space="preserve"> </t>
    </r>
    <r>
      <rPr>
        <sz val="12"/>
        <rFont val="標楷體"/>
        <family val="4"/>
        <charset val="136"/>
      </rPr>
      <t>任</t>
    </r>
    <r>
      <rPr>
        <sz val="12"/>
        <rFont val="Times New Roman"/>
        <family val="1"/>
      </rPr>
      <t xml:space="preserve"> </t>
    </r>
    <r>
      <rPr>
        <sz val="12"/>
        <rFont val="標楷體"/>
        <family val="4"/>
        <charset val="136"/>
      </rPr>
      <t>調</t>
    </r>
    <r>
      <rPr>
        <sz val="12"/>
        <rFont val="Times New Roman"/>
        <family val="1"/>
      </rPr>
      <t xml:space="preserve"> </t>
    </r>
    <r>
      <rPr>
        <sz val="12"/>
        <rFont val="標楷體"/>
        <family val="4"/>
        <charset val="136"/>
      </rPr>
      <t>解</t>
    </r>
    <phoneticPr fontId="21" type="noConversion"/>
  </si>
  <si>
    <t>計</t>
    <phoneticPr fontId="21" type="noConversion"/>
  </si>
  <si>
    <t>成立</t>
    <phoneticPr fontId="21" type="noConversion"/>
  </si>
  <si>
    <t>不成立</t>
  </si>
  <si>
    <r>
      <t xml:space="preserve">成立比率
</t>
    </r>
    <r>
      <rPr>
        <sz val="12"/>
        <rFont val="Times New Roman"/>
        <family val="1"/>
      </rPr>
      <t>(%)</t>
    </r>
    <phoneticPr fontId="21" type="noConversion"/>
  </si>
  <si>
    <t>備  註</t>
    <phoneticPr fontId="5" type="noConversion"/>
  </si>
  <si>
    <t>機關首長</t>
    <phoneticPr fontId="21" type="noConversion"/>
  </si>
  <si>
    <t>公 開 類</t>
  </si>
  <si>
    <t>編製機關</t>
  </si>
  <si>
    <t>臺東縣東河鄉公所建設課</t>
    <phoneticPr fontId="120" type="noConversion"/>
  </si>
  <si>
    <t>年    報</t>
  </si>
  <si>
    <t>次年2月15日前編送</t>
    <phoneticPr fontId="77" type="noConversion"/>
  </si>
  <si>
    <t>表　　號</t>
  </si>
  <si>
    <t>2354-00-01-3</t>
    <phoneticPr fontId="120" type="noConversion"/>
  </si>
  <si>
    <t>臺東縣東河鄉都市計畫區域內公共工程實施數量</t>
    <phoneticPr fontId="77" type="noConversion"/>
  </si>
  <si>
    <t>道</t>
  </si>
  <si>
    <t>路</t>
  </si>
  <si>
    <t>(包</t>
  </si>
  <si>
    <t>括</t>
  </si>
  <si>
    <t>廣</t>
  </si>
  <si>
    <t>場)</t>
  </si>
  <si>
    <t>（平方公尺）</t>
  </si>
  <si>
    <r>
      <t>橋</t>
    </r>
    <r>
      <rPr>
        <sz val="12"/>
        <rFont val="新細明體"/>
        <family val="1"/>
        <charset val="136"/>
      </rPr>
      <t xml:space="preserve">               </t>
    </r>
    <r>
      <rPr>
        <sz val="12"/>
        <rFont val="標楷體"/>
        <family val="4"/>
        <charset val="136"/>
      </rPr>
      <t>梁</t>
    </r>
  </si>
  <si>
    <t>下     水      道</t>
  </si>
  <si>
    <t>公      園</t>
  </si>
  <si>
    <t>瀝青路面</t>
  </si>
  <si>
    <t>水泥混凝土路面</t>
  </si>
  <si>
    <t>石子路面</t>
  </si>
  <si>
    <t>沙土路面</t>
  </si>
  <si>
    <t>鋼筋混凝土橋</t>
  </si>
  <si>
    <t>其他</t>
  </si>
  <si>
    <t>雨水下水道</t>
  </si>
  <si>
    <t>污水下水道</t>
  </si>
  <si>
    <t>都市計畫區別</t>
  </si>
  <si>
    <t>新闢</t>
  </si>
  <si>
    <t>拓寬</t>
  </si>
  <si>
    <t>舖裝</t>
  </si>
  <si>
    <t>座</t>
  </si>
  <si>
    <t>面 積</t>
  </si>
  <si>
    <t>抽水站</t>
  </si>
  <si>
    <t>排水幹支線</t>
  </si>
  <si>
    <t>污水處理廠</t>
  </si>
  <si>
    <t>污水幹支線</t>
  </si>
  <si>
    <t>處</t>
  </si>
  <si>
    <t>(平方公尺)</t>
  </si>
  <si>
    <r>
      <t>抽水量(m</t>
    </r>
    <r>
      <rPr>
        <vertAlign val="superscript"/>
        <sz val="12"/>
        <rFont val="標楷體"/>
        <family val="4"/>
        <charset val="136"/>
      </rPr>
      <t>3</t>
    </r>
    <r>
      <rPr>
        <sz val="12"/>
        <rFont val="標楷體"/>
        <family val="4"/>
        <charset val="136"/>
      </rPr>
      <t>/秒)</t>
    </r>
  </si>
  <si>
    <t>(公尺)</t>
  </si>
  <si>
    <r>
      <t>處理量(m</t>
    </r>
    <r>
      <rPr>
        <vertAlign val="superscript"/>
        <sz val="12"/>
        <rFont val="標楷體"/>
        <family val="4"/>
        <charset val="136"/>
      </rPr>
      <t>3</t>
    </r>
    <r>
      <rPr>
        <sz val="12"/>
        <rFont val="標楷體"/>
        <family val="4"/>
        <charset val="136"/>
      </rPr>
      <t>/日)</t>
    </r>
  </si>
  <si>
    <t xml:space="preserve"> </t>
  </si>
  <si>
    <t>業務主管人員</t>
  </si>
  <si>
    <t>機關首長</t>
  </si>
  <si>
    <t>資料來源：依據本所資料彙編。</t>
  </si>
  <si>
    <t>填表說明：本表編製3份，經陳核後，1份送主計室，1份自存外，1份送臺東縣政府建設處。</t>
    <phoneticPr fontId="120" type="noConversion"/>
  </si>
  <si>
    <t>公　開　類</t>
    <phoneticPr fontId="77" type="noConversion"/>
  </si>
  <si>
    <t>年　    報</t>
    <phoneticPr fontId="77" type="noConversion"/>
  </si>
  <si>
    <t>2359-01-04-3</t>
    <phoneticPr fontId="120" type="noConversion"/>
  </si>
  <si>
    <t>臺東縣東河鄉都市計畫公共設施用地已取得面積</t>
    <phoneticPr fontId="120" type="noConversion"/>
  </si>
  <si>
    <t>單位：公頃</t>
  </si>
  <si>
    <t>總    計</t>
  </si>
  <si>
    <t xml:space="preserve">  公　園</t>
  </si>
  <si>
    <t xml:space="preserve">  綠　地</t>
  </si>
  <si>
    <t xml:space="preserve">  廣　場</t>
  </si>
  <si>
    <t>兒童遊樂場</t>
  </si>
  <si>
    <t>體育場</t>
  </si>
  <si>
    <t>道路、人行步道</t>
  </si>
  <si>
    <t xml:space="preserve">  停車場</t>
  </si>
  <si>
    <t xml:space="preserve">  加油站</t>
  </si>
  <si>
    <t xml:space="preserve">  市　場</t>
  </si>
  <si>
    <t xml:space="preserve">  學　校</t>
  </si>
  <si>
    <t>社教機構</t>
  </si>
  <si>
    <t xml:space="preserve"> 總　　　計</t>
    <phoneticPr fontId="77" type="noConversion"/>
  </si>
  <si>
    <t>醫療衛生機構</t>
  </si>
  <si>
    <t>機關用地</t>
  </si>
  <si>
    <t xml:space="preserve">  墓 地</t>
  </si>
  <si>
    <t>變電所、電力專業用地</t>
  </si>
  <si>
    <t>郵政、電信用地</t>
  </si>
  <si>
    <t>民用航空站、機場</t>
  </si>
  <si>
    <t>溝渠河道</t>
  </si>
  <si>
    <t>港埠用地</t>
  </si>
  <si>
    <t>捷運系統、交通、車站鐵路</t>
  </si>
  <si>
    <t>環保設施用地</t>
  </si>
  <si>
    <t>其他用地</t>
  </si>
  <si>
    <t xml:space="preserve"> 填表</t>
  </si>
  <si>
    <t xml:space="preserve">  審核</t>
  </si>
  <si>
    <t xml:space="preserve">  機關首長</t>
  </si>
  <si>
    <r>
      <t>填表說明：本表編製</t>
    </r>
    <r>
      <rPr>
        <sz val="12"/>
        <rFont val="Times New Roman"/>
        <family val="1"/>
      </rPr>
      <t>3</t>
    </r>
    <r>
      <rPr>
        <sz val="12"/>
        <rFont val="標楷體"/>
        <family val="4"/>
        <charset val="136"/>
      </rPr>
      <t>份，經陳核後，</t>
    </r>
    <r>
      <rPr>
        <sz val="12"/>
        <rFont val="Times New Roman"/>
        <family val="1"/>
      </rPr>
      <t>1</t>
    </r>
    <r>
      <rPr>
        <sz val="12"/>
        <rFont val="標楷體"/>
        <family val="4"/>
        <charset val="136"/>
      </rPr>
      <t>份送主計室，1份自存外，1份送臺東縣政府建設處。</t>
    </r>
    <phoneticPr fontId="120" type="noConversion"/>
  </si>
  <si>
    <t xml:space="preserve"> 2359-01-06-3</t>
    <phoneticPr fontId="120" type="noConversion"/>
  </si>
  <si>
    <t>臺東縣東河鄉都市計畫公共設施用地已闢建面積</t>
    <phoneticPr fontId="120" type="noConversion"/>
  </si>
  <si>
    <t>單位:公頃</t>
  </si>
  <si>
    <t>總   計</t>
  </si>
  <si>
    <t>公　園</t>
  </si>
  <si>
    <t>綠　地</t>
  </si>
  <si>
    <t>廣　場</t>
  </si>
  <si>
    <t>停車場</t>
  </si>
  <si>
    <t>加油站</t>
  </si>
  <si>
    <t>市　場</t>
  </si>
  <si>
    <t>學　校</t>
  </si>
  <si>
    <t>總　計</t>
  </si>
  <si>
    <t>墓  地</t>
  </si>
  <si>
    <t>變電所、電力專業用地</t>
    <phoneticPr fontId="120" type="noConversion"/>
  </si>
  <si>
    <t>捷運系統、交通、
車站鐵路</t>
  </si>
  <si>
    <t>資料來源：依據本所業務登記資料彙編。</t>
  </si>
  <si>
    <r>
      <t>填表說明：本表編製</t>
    </r>
    <r>
      <rPr>
        <sz val="12"/>
        <rFont val="Times New Roman"/>
        <family val="1"/>
      </rPr>
      <t>3</t>
    </r>
    <r>
      <rPr>
        <sz val="12"/>
        <rFont val="標楷體"/>
        <family val="4"/>
        <charset val="136"/>
      </rPr>
      <t>份，經陳核後，</t>
    </r>
    <r>
      <rPr>
        <sz val="12"/>
        <rFont val="Times New Roman"/>
        <family val="1"/>
      </rPr>
      <t>1</t>
    </r>
    <r>
      <rPr>
        <sz val="12"/>
        <rFont val="標楷體"/>
        <family val="4"/>
        <charset val="136"/>
      </rPr>
      <t>份送主計室，1份自存，1份送臺東縣政府建設處。</t>
    </r>
    <phoneticPr fontId="120" type="noConversion"/>
  </si>
  <si>
    <t>2359-01-09-3</t>
    <phoneticPr fontId="120" type="noConversion"/>
  </si>
  <si>
    <t>臺東縣東河鄉都市計畫區域內現有已開闢道路長度及面積暨橋梁座數、自行車道長度</t>
    <phoneticPr fontId="77" type="noConversion"/>
  </si>
  <si>
    <t>總       計</t>
  </si>
  <si>
    <t>瀝青或水泥混凝土路面</t>
  </si>
  <si>
    <t>碎石路面或砂土路面</t>
  </si>
  <si>
    <t>橋梁
(座)</t>
  </si>
  <si>
    <t>自行車道長度（公尺）</t>
  </si>
  <si>
    <t>面   積(平方公尺)</t>
  </si>
  <si>
    <t>長度</t>
  </si>
  <si>
    <t>車輛可行駛
之路面</t>
  </si>
  <si>
    <t>人行道</t>
  </si>
  <si>
    <t>總    計</t>
    <phoneticPr fontId="77" type="noConversion"/>
  </si>
  <si>
    <t>資料來源：依據本所實施都市計畫區域之登記資料彙編。</t>
  </si>
  <si>
    <t>填表說明：1.本表編製3份，經陳核後，1份送主計室，1份自存外，1份送臺東縣政府建設處。</t>
    <phoneticPr fontId="120" type="noConversion"/>
  </si>
  <si>
    <t xml:space="preserve">          2.本表所填為年底靜態資料(累計數)，不是年度數字。</t>
  </si>
  <si>
    <t xml:space="preserve">          3.各欄面積應等於或大於長度乘6之積。</t>
  </si>
  <si>
    <t xml:space="preserve">          4.表內各類道路填報如較上年底數字減少時，其原因應在備註欄內說明(如碎石路面改舖瀝青路面‧‧‧等)。</t>
  </si>
  <si>
    <t xml:space="preserve">          5.現有道路以路面寬度在6公尺以上者為限。</t>
  </si>
  <si>
    <t>獨居老人服務概況(113年第四季)</t>
    <phoneticPr fontId="5" type="noConversion"/>
  </si>
  <si>
    <t xml:space="preserve">                                  中華民國 113 年 12 月底</t>
    <phoneticPr fontId="5" type="noConversion"/>
  </si>
  <si>
    <t xml:space="preserve">              中華民國 113 年 12 月底       </t>
    <phoneticPr fontId="5" type="noConversion"/>
  </si>
  <si>
    <t xml:space="preserve">         中華民國 113 年 12 月底    </t>
    <phoneticPr fontId="5" type="noConversion"/>
  </si>
  <si>
    <t>中 華 民 國 113 年 12 月底</t>
    <phoneticPr fontId="110" type="noConversion"/>
  </si>
  <si>
    <t>中華民國114年1月24日編製</t>
    <phoneticPr fontId="110" type="noConversion"/>
  </si>
  <si>
    <r>
      <t>中華民國</t>
    </r>
    <r>
      <rPr>
        <sz val="12"/>
        <rFont val="Times New Roman"/>
        <family val="1"/>
      </rPr>
      <t>114</t>
    </r>
    <r>
      <rPr>
        <sz val="12"/>
        <rFont val="標楷體"/>
        <family val="4"/>
        <charset val="136"/>
      </rPr>
      <t>年1月9日編製</t>
    </r>
    <phoneticPr fontId="5" type="noConversion"/>
  </si>
  <si>
    <t>中華民國 113 年</t>
    <phoneticPr fontId="10" type="noConversion"/>
  </si>
  <si>
    <t>中華民國114年1月3日 編製</t>
    <phoneticPr fontId="10" type="noConversion"/>
  </si>
  <si>
    <t>中華民國 113年底</t>
    <phoneticPr fontId="10" type="noConversion"/>
  </si>
  <si>
    <t>年度報</t>
    <phoneticPr fontId="23" type="noConversion"/>
  </si>
  <si>
    <t>每年終了後2個月內編送</t>
    <phoneticPr fontId="23" type="noConversion"/>
  </si>
  <si>
    <t>臺東縣東河鄉推行社區發展工作概況</t>
    <phoneticPr fontId="5" type="noConversion"/>
  </si>
  <si>
    <r>
      <rPr>
        <u/>
        <sz val="20"/>
        <rFont val="標楷體"/>
        <family val="4"/>
        <charset val="136"/>
      </rPr>
      <t>臺東縣東河鄉</t>
    </r>
    <r>
      <rPr>
        <sz val="20"/>
        <rFont val="標楷體"/>
        <family val="4"/>
        <charset val="136"/>
      </rPr>
      <t>推行社區發展工作概況（續）</t>
    </r>
    <phoneticPr fontId="5" type="noConversion"/>
  </si>
  <si>
    <t>鄉鎮市區</t>
  </si>
  <si>
    <t>社區發展協會數</t>
    <phoneticPr fontId="23" type="noConversion"/>
  </si>
  <si>
    <t>理監事人數</t>
    <phoneticPr fontId="23" type="noConversion"/>
  </si>
  <si>
    <t>社區發展協會會員數</t>
    <phoneticPr fontId="23" type="noConversion"/>
  </si>
  <si>
    <t>設置社區生產建設基金</t>
    <phoneticPr fontId="23" type="noConversion"/>
  </si>
  <si>
    <t>實際使用經費(元)</t>
  </si>
  <si>
    <t>社區活動中心(幢)</t>
  </si>
  <si>
    <t>社區發展工作項目</t>
    <phoneticPr fontId="5" type="noConversion"/>
  </si>
  <si>
    <t>合計</t>
    <phoneticPr fontId="23" type="noConversion"/>
  </si>
  <si>
    <t>理事長</t>
  </si>
  <si>
    <t>理事(不含理事長)</t>
    <phoneticPr fontId="23" type="noConversion"/>
  </si>
  <si>
    <t>監事</t>
    <phoneticPr fontId="23" type="noConversion"/>
  </si>
  <si>
    <t>合  計</t>
    <phoneticPr fontId="23" type="noConversion"/>
  </si>
  <si>
    <t>教育訓練</t>
    <phoneticPr fontId="23" type="noConversion"/>
  </si>
  <si>
    <t>社區內部組織</t>
    <phoneticPr fontId="23" type="noConversion"/>
  </si>
  <si>
    <t>辦理社區照顧關懷據點</t>
    <phoneticPr fontId="23" type="noConversion"/>
  </si>
  <si>
    <t>社區
圖書室</t>
    <phoneticPr fontId="5" type="noConversion"/>
  </si>
  <si>
    <t>社區
刊物</t>
    <phoneticPr fontId="23" type="noConversion"/>
  </si>
  <si>
    <t>服務成果</t>
    <phoneticPr fontId="23" type="noConversion"/>
  </si>
  <si>
    <t>男</t>
  </si>
  <si>
    <t>女</t>
  </si>
  <si>
    <t>新建</t>
  </si>
  <si>
    <t>修擴建</t>
  </si>
  <si>
    <t>辦理社區幹部訓練</t>
    <phoneticPr fontId="23" type="noConversion"/>
  </si>
  <si>
    <t>辦理社區觀摩</t>
  </si>
  <si>
    <t>社區長壽俱樂部</t>
    <phoneticPr fontId="23" type="noConversion"/>
  </si>
  <si>
    <t>社區成長教室</t>
    <phoneticPr fontId="23" type="noConversion"/>
  </si>
  <si>
    <t>社區守望相助隊</t>
    <phoneticPr fontId="23" type="noConversion"/>
  </si>
  <si>
    <t>社區民俗藝文康樂班隊</t>
    <phoneticPr fontId="23" type="noConversion"/>
  </si>
  <si>
    <t>社區志願服務</t>
    <phoneticPr fontId="23" type="noConversion"/>
  </si>
  <si>
    <t>福利服務或活動</t>
    <phoneticPr fontId="23" type="noConversion"/>
  </si>
  <si>
    <t>團隊</t>
    <phoneticPr fontId="23" type="noConversion"/>
  </si>
  <si>
    <t>志工數</t>
    <phoneticPr fontId="23" type="noConversion"/>
  </si>
  <si>
    <t>男</t>
    <phoneticPr fontId="23" type="noConversion"/>
  </si>
  <si>
    <t>女</t>
    <phoneticPr fontId="23" type="noConversion"/>
  </si>
  <si>
    <t>總計</t>
  </si>
  <si>
    <t>備註</t>
  </si>
  <si>
    <t>業務主管人員</t>
    <phoneticPr fontId="36" type="noConversion"/>
  </si>
  <si>
    <t>機關長官</t>
    <phoneticPr fontId="23" type="noConversion"/>
  </si>
  <si>
    <t>主辦統計人員</t>
    <phoneticPr fontId="36" type="noConversion"/>
  </si>
  <si>
    <t>資料來源：依據各公所轄內已成立社區發展協會所報工作概況資料審核彙編。</t>
    <phoneticPr fontId="23" type="noConversion"/>
  </si>
  <si>
    <r>
      <t>填表說明：1.本表編製2份</t>
    </r>
    <r>
      <rPr>
        <u/>
        <sz val="12"/>
        <color rgb="FFFF0000"/>
        <rFont val="標楷體"/>
        <family val="4"/>
        <charset val="136"/>
      </rPr>
      <t>，1份送主計室</t>
    </r>
    <r>
      <rPr>
        <sz val="12"/>
        <rFont val="標楷體"/>
        <family val="4"/>
        <charset val="136"/>
      </rPr>
      <t>，1份自存。</t>
    </r>
    <phoneticPr fontId="5" type="noConversion"/>
  </si>
  <si>
    <t>　　　　　2.本表所填資料以已成立社區發展協會為準，不包含未成立社區發展協會資料。</t>
    <phoneticPr fontId="5" type="noConversion"/>
  </si>
  <si>
    <t>中華民國113年</t>
    <phoneticPr fontId="5" type="noConversion"/>
  </si>
  <si>
    <t>社區
戶數</t>
    <phoneticPr fontId="5" type="noConversion"/>
  </si>
  <si>
    <t>社區
人口數</t>
    <phoneticPr fontId="5" type="noConversion"/>
  </si>
  <si>
    <t>政府
補助款</t>
    <phoneticPr fontId="5" type="noConversion"/>
  </si>
  <si>
    <t>社區
自籌款</t>
    <phoneticPr fontId="5" type="noConversion"/>
  </si>
  <si>
    <t>原建
(未作修擴建)</t>
    <phoneticPr fontId="5" type="noConversion"/>
  </si>
  <si>
    <t xml:space="preserve">其他
服務  </t>
    <phoneticPr fontId="5" type="noConversion"/>
  </si>
  <si>
    <t>(個)</t>
    <phoneticPr fontId="5" type="noConversion"/>
  </si>
  <si>
    <t>(戶)</t>
    <phoneticPr fontId="5" type="noConversion"/>
  </si>
  <si>
    <t>(人)</t>
    <phoneticPr fontId="5" type="noConversion"/>
  </si>
  <si>
    <t>(人次)</t>
    <phoneticPr fontId="5" type="noConversion"/>
  </si>
  <si>
    <t>(處)</t>
    <phoneticPr fontId="5" type="noConversion"/>
  </si>
  <si>
    <t>(班)</t>
    <phoneticPr fontId="5" type="noConversion"/>
  </si>
  <si>
    <t>(隊)</t>
    <phoneticPr fontId="5" type="noConversion"/>
  </si>
  <si>
    <t>(期)</t>
    <phoneticPr fontId="5" type="noConversion"/>
  </si>
  <si>
    <t>(受益人次)</t>
    <phoneticPr fontId="5" type="noConversion"/>
  </si>
  <si>
    <t>本縣(市)已劃定社區數有           處。</t>
    <phoneticPr fontId="5" type="noConversion"/>
  </si>
  <si>
    <t>編製機關</t>
    <phoneticPr fontId="10" type="noConversion"/>
  </si>
  <si>
    <t>表    號</t>
    <phoneticPr fontId="10" type="noConversion"/>
  </si>
  <si>
    <t>臺東縣東河鄉公所社財課</t>
    <phoneticPr fontId="10" type="noConversion"/>
  </si>
  <si>
    <t>11140-01-01-3</t>
    <phoneticPr fontId="10" type="noConversion"/>
  </si>
  <si>
    <t>推行社區發展工作概況(113年)</t>
    <phoneticPr fontId="5" type="noConversion"/>
  </si>
  <si>
    <t>環保人員概況(113年下半年度)</t>
    <phoneticPr fontId="5" type="noConversion"/>
  </si>
  <si>
    <t>垃圾處理場(廠)及垃圾回收清除車輛統計(113年下半年度)</t>
    <phoneticPr fontId="5" type="noConversion"/>
  </si>
  <si>
    <t>都市計畫區域內公共工程實施數量(113年)</t>
    <phoneticPr fontId="5" type="noConversion"/>
  </si>
  <si>
    <t>都市計畫區域內現有已開闢道路長度及面積暨橋梁座數、自行車道長度(113年)</t>
    <phoneticPr fontId="5" type="noConversion"/>
  </si>
  <si>
    <t xml:space="preserve"> 中華民國 113 年底</t>
    <phoneticPr fontId="10" type="noConversion"/>
  </si>
  <si>
    <t>中華民國114年2月4日 編製</t>
    <phoneticPr fontId="120" type="noConversion"/>
  </si>
  <si>
    <t>單位：件</t>
    <phoneticPr fontId="5" type="noConversion"/>
  </si>
  <si>
    <t>鄉鎮市
別</t>
    <phoneticPr fontId="5" type="noConversion"/>
  </si>
  <si>
    <r>
      <t>結案件數總計</t>
    </r>
    <r>
      <rPr>
        <sz val="12"/>
        <rFont val="Times New Roman"/>
        <family val="1"/>
      </rPr>
      <t xml:space="preserve">  </t>
    </r>
    <phoneticPr fontId="60" type="noConversion"/>
  </si>
  <si>
    <r>
      <t>民事結案件數</t>
    </r>
    <r>
      <rPr>
        <sz val="12"/>
        <rFont val="Times New Roman"/>
        <family val="1"/>
      </rPr>
      <t xml:space="preserve"> </t>
    </r>
    <phoneticPr fontId="5" type="noConversion"/>
  </si>
  <si>
    <r>
      <t>刑事結案件數</t>
    </r>
    <r>
      <rPr>
        <sz val="12"/>
        <rFont val="Times New Roman"/>
        <family val="1"/>
      </rPr>
      <t xml:space="preserve">    </t>
    </r>
    <phoneticPr fontId="5" type="noConversion"/>
  </si>
  <si>
    <t>年底正在調解中未結案件數</t>
    <phoneticPr fontId="5" type="noConversion"/>
  </si>
  <si>
    <t>債權、債務</t>
    <phoneticPr fontId="5" type="noConversion"/>
  </si>
  <si>
    <t>物權</t>
    <phoneticPr fontId="5" type="noConversion"/>
  </si>
  <si>
    <t>親屬</t>
    <phoneticPr fontId="5" type="noConversion"/>
  </si>
  <si>
    <t>繼承</t>
    <phoneticPr fontId="5" type="noConversion"/>
  </si>
  <si>
    <t>商事</t>
    <phoneticPr fontId="5" type="noConversion"/>
  </si>
  <si>
    <t>營建工程</t>
    <phoneticPr fontId="5" type="noConversion"/>
  </si>
  <si>
    <t>其他</t>
    <phoneticPr fontId="5" type="noConversion"/>
  </si>
  <si>
    <t>妨害風化</t>
    <phoneticPr fontId="5" type="noConversion"/>
  </si>
  <si>
    <t>妨害婚姻及家庭</t>
    <phoneticPr fontId="5" type="noConversion"/>
  </si>
  <si>
    <t>傷害</t>
    <phoneticPr fontId="5" type="noConversion"/>
  </si>
  <si>
    <t>妨害自由名譽信用及秘密</t>
    <phoneticPr fontId="5" type="noConversion"/>
  </si>
  <si>
    <t>竊盜及侵占詐欺</t>
    <phoneticPr fontId="5" type="noConversion"/>
  </si>
  <si>
    <t>毀棄損壞</t>
    <phoneticPr fontId="5" type="noConversion"/>
  </si>
  <si>
    <r>
      <t>合</t>
    </r>
    <r>
      <rPr>
        <sz val="12"/>
        <rFont val="標楷體"/>
        <family val="4"/>
        <charset val="136"/>
      </rPr>
      <t>計</t>
    </r>
    <phoneticPr fontId="5" type="noConversion"/>
  </si>
  <si>
    <t>成立</t>
    <phoneticPr fontId="5" type="noConversion"/>
  </si>
  <si>
    <t>不成立</t>
    <phoneticPr fontId="5" type="noConversion"/>
  </si>
  <si>
    <t xml:space="preserve">             中華民國 113 年</t>
    <phoneticPr fontId="5" type="noConversion"/>
  </si>
  <si>
    <t xml:space="preserve">            中華民國 113 年</t>
    <phoneticPr fontId="5" type="noConversion"/>
  </si>
  <si>
    <t>國小(含)以下</t>
    <phoneticPr fontId="5" type="noConversion"/>
  </si>
  <si>
    <t>每年終了後1個月內編報</t>
    <phoneticPr fontId="5" type="noConversion"/>
  </si>
  <si>
    <t>3311-04-01-3</t>
    <phoneticPr fontId="21" type="noConversion"/>
  </si>
  <si>
    <t>東河鄉辦理調解業務概況</t>
    <phoneticPr fontId="21" type="noConversion"/>
  </si>
  <si>
    <t>東河鄉辦理調解業務概況(續)</t>
    <phoneticPr fontId="5" type="noConversion"/>
  </si>
  <si>
    <t>資料來源：依據本所業務資料彙編。</t>
    <phoneticPr fontId="21" type="noConversion"/>
  </si>
  <si>
    <t>填表說明：本表編製3份，於完成會核程序並經機關首長核章後，1份送臺東縣政府民政處，1份送主計室，1份自存。</t>
    <phoneticPr fontId="5" type="noConversion"/>
  </si>
  <si>
    <t>3311-04-02-3</t>
    <phoneticPr fontId="21" type="noConversion"/>
  </si>
  <si>
    <t>東河鄉調解委員會組織概況</t>
    <phoneticPr fontId="21" type="noConversion"/>
  </si>
  <si>
    <t>單位：個；人</t>
    <phoneticPr fontId="5" type="noConversion"/>
  </si>
  <si>
    <t>鄉鎮
市數</t>
    <phoneticPr fontId="60" type="noConversion"/>
  </si>
  <si>
    <t>教育程度</t>
    <phoneticPr fontId="21" type="noConversion"/>
  </si>
  <si>
    <t>服務公職</t>
  </si>
  <si>
    <t>研究所(含)以上</t>
    <phoneticPr fontId="21" type="noConversion"/>
  </si>
  <si>
    <t>大學
校院</t>
    <phoneticPr fontId="21" type="noConversion"/>
  </si>
  <si>
    <t>專科
學校</t>
    <phoneticPr fontId="5" type="noConversion"/>
  </si>
  <si>
    <r>
      <t>高中</t>
    </r>
    <r>
      <rPr>
        <sz val="12"/>
        <color indexed="8"/>
        <rFont val="Times New Roman"/>
        <family val="1"/>
      </rPr>
      <t>(</t>
    </r>
    <r>
      <rPr>
        <sz val="12"/>
        <color indexed="8"/>
        <rFont val="標楷體"/>
        <family val="4"/>
        <charset val="136"/>
      </rPr>
      <t>職</t>
    </r>
    <r>
      <rPr>
        <sz val="12"/>
        <color indexed="8"/>
        <rFont val="Times New Roman"/>
        <family val="1"/>
      </rPr>
      <t>)</t>
    </r>
    <phoneticPr fontId="5" type="noConversion"/>
  </si>
  <si>
    <t>農、林、漁、牧業</t>
    <phoneticPr fontId="5" type="noConversion"/>
  </si>
  <si>
    <r>
      <t>16</t>
    </r>
    <r>
      <rPr>
        <sz val="12"/>
        <color indexed="8"/>
        <rFont val="標楷體"/>
        <family val="4"/>
        <charset val="136"/>
      </rPr>
      <t>年以上</t>
    </r>
    <phoneticPr fontId="5" type="noConversion"/>
  </si>
  <si>
    <t>填表說明：本表編製 3份，於完成會核程序並經機關首長核章後，1份送臺東縣政府民政處，1份送主計室，1份自存。</t>
    <phoneticPr fontId="5" type="noConversion"/>
  </si>
  <si>
    <t>東河鄉辦理調解方式概況</t>
    <phoneticPr fontId="21" type="noConversion"/>
  </si>
  <si>
    <t xml:space="preserve">資料來源：依據本所業務資料彙編。
</t>
    <phoneticPr fontId="21" type="noConversion"/>
  </si>
  <si>
    <t>填表說明：1.本表編製3份，於完成會核程序並經機關首長核章後，1份送臺東縣政府民政處，1份送主計室，1份自存。</t>
    <phoneticPr fontId="21" type="noConversion"/>
  </si>
  <si>
    <t xml:space="preserve">          2.本表調解方式合計欄應與「3311-04-01-3鄉(鎮、市)辦理調解業務概況」之結案件數總計相符。</t>
    <phoneticPr fontId="21" type="noConversion"/>
  </si>
  <si>
    <t>中華民國 113 年 1 月 24 日編製</t>
    <phoneticPr fontId="10" type="noConversion"/>
  </si>
  <si>
    <t>中華民國 113 年底</t>
    <phoneticPr fontId="5" type="noConversion"/>
  </si>
  <si>
    <t>中華民國 114 年 1 月 24 日編製</t>
    <phoneticPr fontId="10" type="noConversion"/>
  </si>
  <si>
    <t>　中華民國　113　年</t>
    <phoneticPr fontId="21" type="noConversion"/>
  </si>
  <si>
    <t>辦理調解業務概況(113年)</t>
    <phoneticPr fontId="5" type="noConversion"/>
  </si>
  <si>
    <t>調解委員會組織概況(113年)</t>
    <phoneticPr fontId="5" type="noConversion"/>
  </si>
  <si>
    <t>辦理調解方式概況(113年)</t>
    <phoneticPr fontId="5" type="noConversion"/>
  </si>
  <si>
    <t>都市計畫公共設施用地已取得面積(113年)</t>
    <phoneticPr fontId="5" type="noConversion"/>
  </si>
  <si>
    <t>都市計畫公共設施用地已闢建面積(113年)</t>
    <phoneticPr fontId="5" type="noConversion"/>
  </si>
  <si>
    <t>114 年 1 月   ( 114 年度)</t>
    <phoneticPr fontId="5" type="noConversion"/>
  </si>
  <si>
    <t>中華民國114年2月4日編製</t>
    <phoneticPr fontId="21" type="noConversion"/>
  </si>
  <si>
    <t>中華民國114年02月04日編製</t>
    <phoneticPr fontId="10" type="noConversion"/>
  </si>
  <si>
    <t>中華民國114年01月07日編製</t>
    <phoneticPr fontId="21" type="noConversion"/>
  </si>
  <si>
    <t xml:space="preserve"> 中華民國 114 年 1 月                      單位：公斤</t>
    <phoneticPr fontId="21" type="noConversion"/>
  </si>
  <si>
    <t xml:space="preserve"> 中華民國 114 年 1 月                                  單位：公噸</t>
    <phoneticPr fontId="21" type="noConversion"/>
  </si>
  <si>
    <t>2月10日
公庫收支月報(114年1月)</t>
    <phoneticPr fontId="5" type="noConversion"/>
  </si>
  <si>
    <t>資源回收成果統計(114年1月)</t>
    <phoneticPr fontId="5" type="noConversion"/>
  </si>
  <si>
    <t>一般垃圾及廚餘清理狀況(114年1月)</t>
    <phoneticPr fontId="5" type="noConversion"/>
  </si>
  <si>
    <t>上次預告日期: 114年2月5日</t>
    <phoneticPr fontId="5" type="noConversion"/>
  </si>
  <si>
    <t>本次預告日期: 114年2月10日</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</si>
</sst>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4" formatCode="_-&quot;$&quot;* #,##0.00_-;\-&quot;$&quot;* #,##0.00_-;_-&quot;$&quot;* &quot;-&quot;??_-;_-@_-"/>
    <numFmt numFmtId="43" formatCode="_-* #,##0.00_-;\-* #,##0.00_-;_-* &quot;-&quot;??_-;_-@_-"/>
    <numFmt numFmtId="176" formatCode="m&quot;月&quot;d&quot;日&quot;"/>
    <numFmt numFmtId="177" formatCode="m&quot;月&quot;d&quot;日&quot;;@"/>
    <numFmt numFmtId="178" formatCode="#,##0.00;&quot;-&quot;#,##0.00"/>
    <numFmt numFmtId="179" formatCode="_(* #,##0.00_);_(* \(#,##0.00\);_(* &quot;-&quot;??_);_(@_)"/>
    <numFmt numFmtId="180" formatCode="&quot; &quot;#,##0.00&quot; &quot;;&quot;-&quot;#,##0.00&quot; &quot;;&quot;-&quot;00&quot; &quot;;&quot; &quot;@&quot; &quot;"/>
    <numFmt numFmtId="181" formatCode="&quot;$&quot;#,##0_);[Red]\(&quot;$&quot;#,##0\)"/>
    <numFmt numFmtId="182" formatCode="_-* #,##0_-;\-* #,##0_-;_-* &quot;-&quot;??_-;_-@_-"/>
    <numFmt numFmtId="183" formatCode="0_)"/>
    <numFmt numFmtId="184" formatCode="_-* #,##0.000_-;\-* #,##0.000_-;_-* &quot;-&quot;??_-;_-@_-"/>
    <numFmt numFmtId="185" formatCode="#,##0_ "/>
    <numFmt numFmtId="186" formatCode="0.00_ "/>
    <numFmt numFmtId="187" formatCode="#,##0_-;\-#,##0_-;&quot;─&quot;"/>
    <numFmt numFmtId="188" formatCode="#,##0;\-#,##0;&quot;─&quot;"/>
    <numFmt numFmtId="189" formatCode="* #,##0;\(* \(#,##0\);_(* &quot;-&quot;_);_(@_)"/>
    <numFmt numFmtId="190" formatCode="#,##0;\-#,##0;&quot;－&quot;"/>
    <numFmt numFmtId="191" formatCode="0_);[Red]\(0\)"/>
    <numFmt numFmtId="192" formatCode="0.0%"/>
  </numFmts>
  <fonts count="136" x14ac:knownFonts="1">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12"/>
      <color indexed="8"/>
      <name val="標楷體"/>
      <family val="4"/>
      <charset val="136"/>
    </font>
    <font>
      <sz val="14"/>
      <color indexed="8"/>
      <name val="標楷體"/>
      <family val="4"/>
      <charset val="136"/>
    </font>
    <font>
      <sz val="9"/>
      <name val="新細明體"/>
      <family val="1"/>
      <charset val="136"/>
    </font>
    <font>
      <sz val="12"/>
      <color indexed="8"/>
      <name val="新細明體"/>
      <family val="1"/>
      <charset val="136"/>
    </font>
    <font>
      <b/>
      <sz val="16"/>
      <color indexed="8"/>
      <name val="標楷體"/>
      <family val="4"/>
      <charset val="136"/>
    </font>
    <font>
      <sz val="11"/>
      <color indexed="8"/>
      <name val="標楷體"/>
      <family val="4"/>
      <charset val="136"/>
    </font>
    <font>
      <u/>
      <sz val="10.55"/>
      <color theme="10"/>
      <name val="新細明體"/>
      <family val="1"/>
      <charset val="136"/>
    </font>
    <font>
      <sz val="9"/>
      <name val="新細明體"/>
      <family val="1"/>
      <charset val="136"/>
      <scheme val="minor"/>
    </font>
    <font>
      <sz val="12"/>
      <color theme="1"/>
      <name val="新細明體"/>
      <family val="2"/>
      <charset val="136"/>
    </font>
    <font>
      <sz val="12"/>
      <name val="新細明體"/>
      <family val="1"/>
      <charset val="136"/>
    </font>
    <font>
      <sz val="12"/>
      <color theme="1"/>
      <name val="標楷體"/>
      <family val="4"/>
      <charset val="136"/>
    </font>
    <font>
      <sz val="11"/>
      <color theme="1"/>
      <name val="標楷體"/>
      <family val="4"/>
      <charset val="136"/>
    </font>
    <font>
      <b/>
      <sz val="11"/>
      <color indexed="8"/>
      <name val="標楷體"/>
      <family val="4"/>
      <charset val="136"/>
    </font>
    <font>
      <u/>
      <sz val="12"/>
      <color theme="10"/>
      <name val="標楷體"/>
      <family val="4"/>
      <charset val="136"/>
    </font>
    <font>
      <sz val="14"/>
      <color theme="1"/>
      <name val="標楷體"/>
      <family val="4"/>
      <charset val="136"/>
    </font>
    <font>
      <sz val="11"/>
      <name val="標楷體"/>
      <family val="4"/>
      <charset val="136"/>
    </font>
    <font>
      <sz val="8"/>
      <color indexed="8"/>
      <name val="標楷體"/>
      <family val="4"/>
      <charset val="136"/>
    </font>
    <font>
      <sz val="14"/>
      <name val="標楷體"/>
      <family val="4"/>
      <charset val="136"/>
    </font>
    <font>
      <sz val="9"/>
      <name val="細明體"/>
      <family val="3"/>
      <charset val="136"/>
    </font>
    <font>
      <sz val="14"/>
      <name val="Times New Roman"/>
      <family val="1"/>
    </font>
    <font>
      <sz val="12"/>
      <name val="標楷體"/>
      <family val="4"/>
      <charset val="136"/>
    </font>
    <font>
      <sz val="12"/>
      <name val="Times New Roman"/>
      <family val="1"/>
    </font>
    <font>
      <sz val="10"/>
      <color indexed="8"/>
      <name val="標楷體"/>
      <family val="4"/>
      <charset val="136"/>
    </font>
    <font>
      <sz val="14"/>
      <color rgb="FFFF0000"/>
      <name val="標楷體"/>
      <family val="4"/>
      <charset val="136"/>
    </font>
    <font>
      <sz val="12"/>
      <color theme="1"/>
      <name val="新細明體"/>
      <family val="1"/>
      <charset val="136"/>
      <scheme val="minor"/>
    </font>
    <font>
      <sz val="12"/>
      <color theme="1"/>
      <name val="新細明體"/>
      <family val="2"/>
      <scheme val="minor"/>
    </font>
    <font>
      <sz val="12"/>
      <color theme="1"/>
      <name val="新細明體"/>
      <family val="1"/>
      <charset val="136"/>
    </font>
    <font>
      <sz val="12"/>
      <color rgb="FF000000"/>
      <name val="新細明體"/>
      <family val="1"/>
      <charset val="136"/>
    </font>
    <font>
      <u/>
      <sz val="10"/>
      <color rgb="FF0000FF"/>
      <name val="新細明體"/>
      <family val="1"/>
      <charset val="136"/>
    </font>
    <font>
      <sz val="12"/>
      <color indexed="9"/>
      <name val="新細明體"/>
      <family val="1"/>
      <charset val="136"/>
    </font>
    <font>
      <sz val="9"/>
      <color rgb="FF000000"/>
      <name val="Times New Roman"/>
      <family val="1"/>
    </font>
    <font>
      <sz val="9"/>
      <name val="Times New Roman"/>
      <family val="1"/>
    </font>
    <font>
      <sz val="12"/>
      <color rgb="FF000000"/>
      <name val="Courier New"/>
      <family val="3"/>
    </font>
    <font>
      <sz val="12"/>
      <name val="Courier"/>
      <family val="3"/>
    </font>
    <font>
      <sz val="12"/>
      <color indexed="60"/>
      <name val="新細明體"/>
      <family val="1"/>
      <charset val="136"/>
    </font>
    <font>
      <b/>
      <sz val="12"/>
      <color indexed="8"/>
      <name val="新細明體"/>
      <family val="1"/>
      <charset val="136"/>
    </font>
    <font>
      <sz val="12"/>
      <color indexed="17"/>
      <name val="新細明體"/>
      <family val="1"/>
      <charset val="136"/>
    </font>
    <font>
      <sz val="12"/>
      <color rgb="FF006100"/>
      <name val="新細明體"/>
      <family val="1"/>
      <charset val="136"/>
    </font>
    <font>
      <b/>
      <sz val="12"/>
      <color indexed="52"/>
      <name val="新細明體"/>
      <family val="1"/>
      <charset val="136"/>
    </font>
    <font>
      <sz val="12"/>
      <color indexed="52"/>
      <name val="新細明體"/>
      <family val="1"/>
      <charset val="136"/>
    </font>
    <font>
      <u/>
      <sz val="12"/>
      <color indexed="12"/>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rgb="FF9C0006"/>
      <name val="新細明體"/>
      <family val="1"/>
      <charset val="136"/>
    </font>
    <font>
      <sz val="12"/>
      <color indexed="10"/>
      <name val="新細明體"/>
      <family val="1"/>
      <charset val="136"/>
    </font>
    <font>
      <sz val="11"/>
      <color rgb="FFFF0000"/>
      <name val="標楷體"/>
      <family val="4"/>
      <charset val="136"/>
    </font>
    <font>
      <sz val="10"/>
      <name val="新細明體"/>
      <family val="1"/>
      <charset val="136"/>
    </font>
    <font>
      <sz val="10"/>
      <color theme="1"/>
      <name val="新細明體"/>
      <family val="1"/>
      <charset val="136"/>
    </font>
    <font>
      <sz val="11"/>
      <color theme="10"/>
      <name val="標楷體"/>
      <family val="4"/>
      <charset val="136"/>
    </font>
    <font>
      <sz val="12"/>
      <color rgb="FFFF0000"/>
      <name val="標楷體"/>
      <family val="4"/>
      <charset val="136"/>
    </font>
    <font>
      <sz val="12"/>
      <name val="細明體"/>
      <family val="3"/>
      <charset val="136"/>
    </font>
    <font>
      <u/>
      <sz val="12"/>
      <name val="新細明體"/>
      <family val="1"/>
      <charset val="136"/>
    </font>
    <font>
      <b/>
      <sz val="18"/>
      <name val="標楷體"/>
      <family val="4"/>
      <charset val="136"/>
    </font>
    <font>
      <sz val="10"/>
      <name val="標楷體"/>
      <family val="4"/>
      <charset val="136"/>
    </font>
    <font>
      <b/>
      <sz val="20"/>
      <name val="標楷體"/>
      <family val="4"/>
      <charset val="136"/>
    </font>
    <font>
      <sz val="14"/>
      <color indexed="10"/>
      <name val="標楷體"/>
      <family val="4"/>
      <charset val="136"/>
    </font>
    <font>
      <u/>
      <sz val="14"/>
      <color rgb="FF0000FF"/>
      <name val="新細明體"/>
      <family val="1"/>
      <charset val="136"/>
    </font>
    <font>
      <b/>
      <sz val="16"/>
      <color theme="1"/>
      <name val="標楷體"/>
      <family val="4"/>
      <charset val="136"/>
    </font>
    <font>
      <sz val="16"/>
      <name val="標楷體"/>
      <family val="4"/>
      <charset val="136"/>
    </font>
    <font>
      <sz val="12"/>
      <color indexed="10"/>
      <name val="標楷體"/>
      <family val="4"/>
      <charset val="136"/>
    </font>
    <font>
      <sz val="18"/>
      <name val="標楷體"/>
      <family val="4"/>
      <charset val="136"/>
    </font>
    <font>
      <u/>
      <sz val="12"/>
      <color rgb="FF0000FF"/>
      <name val="新細明體"/>
      <family val="1"/>
      <charset val="136"/>
    </font>
    <font>
      <b/>
      <sz val="16"/>
      <color indexed="10"/>
      <name val="標楷體"/>
      <family val="4"/>
      <charset val="136"/>
    </font>
    <font>
      <sz val="16"/>
      <name val="Times New Roman"/>
      <family val="1"/>
    </font>
    <font>
      <sz val="18"/>
      <name val="Times New Roman"/>
      <family val="1"/>
    </font>
    <font>
      <sz val="10"/>
      <color rgb="FFFF0000"/>
      <name val="標楷體"/>
      <family val="4"/>
      <charset val="136"/>
    </font>
    <font>
      <sz val="10"/>
      <color indexed="10"/>
      <name val="標楷體"/>
      <family val="4"/>
      <charset val="136"/>
    </font>
    <font>
      <sz val="9"/>
      <name val="標楷體"/>
      <family val="4"/>
      <charset val="136"/>
    </font>
    <font>
      <sz val="12"/>
      <color indexed="10"/>
      <name val="Times New Roman"/>
      <family val="1"/>
    </font>
    <font>
      <sz val="9"/>
      <color theme="1"/>
      <name val="標楷體"/>
      <family val="4"/>
      <charset val="136"/>
    </font>
    <font>
      <sz val="14"/>
      <color indexed="8"/>
      <name val="Times New Roman"/>
      <family val="1"/>
    </font>
    <font>
      <b/>
      <sz val="16"/>
      <name val="標楷體"/>
      <family val="4"/>
      <charset val="136"/>
    </font>
    <font>
      <sz val="20"/>
      <color rgb="FFFF0000"/>
      <name val="標楷體"/>
      <family val="4"/>
      <charset val="136"/>
    </font>
    <font>
      <sz val="20"/>
      <name val="新細明體"/>
      <family val="1"/>
      <charset val="136"/>
    </font>
    <font>
      <sz val="11"/>
      <name val="Times New Roman"/>
      <family val="1"/>
    </font>
    <font>
      <b/>
      <sz val="12"/>
      <name val="Times New Roman"/>
      <family val="1"/>
    </font>
    <font>
      <sz val="12"/>
      <color rgb="FFFF0000"/>
      <name val="Times New Roman"/>
      <family val="1"/>
    </font>
    <font>
      <u/>
      <sz val="12"/>
      <color rgb="FFFF0000"/>
      <name val="標楷體"/>
      <family val="4"/>
      <charset val="136"/>
    </font>
    <font>
      <b/>
      <sz val="12"/>
      <name val="新細明體"/>
      <family val="1"/>
      <charset val="136"/>
    </font>
    <font>
      <u/>
      <sz val="12"/>
      <color rgb="FFFF0000"/>
      <name val="新細明體"/>
      <family val="1"/>
      <charset val="136"/>
    </font>
    <font>
      <sz val="12"/>
      <name val="標楷體"/>
      <family val="1"/>
      <charset val="136"/>
    </font>
    <font>
      <u/>
      <sz val="12"/>
      <color rgb="FFFF0000"/>
      <name val="Times New Roman"/>
      <family val="1"/>
    </font>
    <font>
      <u/>
      <sz val="12"/>
      <color rgb="FFFF0000"/>
      <name val="標楷體"/>
      <family val="1"/>
      <charset val="136"/>
    </font>
    <font>
      <sz val="13"/>
      <name val="標楷體"/>
      <family val="4"/>
      <charset val="136"/>
    </font>
    <font>
      <u/>
      <sz val="12"/>
      <color rgb="FF0000FF"/>
      <name val="標楷體"/>
      <family val="4"/>
      <charset val="136"/>
    </font>
    <font>
      <sz val="24"/>
      <name val="標楷體"/>
      <family val="4"/>
      <charset val="136"/>
    </font>
    <font>
      <b/>
      <sz val="13"/>
      <name val="標楷體"/>
      <family val="4"/>
      <charset val="136"/>
    </font>
    <font>
      <sz val="13"/>
      <color indexed="9"/>
      <name val="標楷體"/>
      <family val="4"/>
      <charset val="136"/>
    </font>
    <font>
      <u/>
      <sz val="13"/>
      <color indexed="10"/>
      <name val="標楷體"/>
      <family val="4"/>
      <charset val="136"/>
    </font>
    <font>
      <u/>
      <sz val="8"/>
      <color theme="10"/>
      <name val="新細明體"/>
      <family val="1"/>
      <charset val="136"/>
    </font>
    <font>
      <sz val="12"/>
      <color rgb="FFFF0000"/>
      <name val="新細明體"/>
      <family val="1"/>
      <charset val="136"/>
    </font>
    <font>
      <sz val="28"/>
      <name val="標楷體"/>
      <family val="4"/>
      <charset val="136"/>
    </font>
    <font>
      <u/>
      <sz val="28"/>
      <name val="Times New Roman"/>
      <family val="1"/>
    </font>
    <font>
      <sz val="14"/>
      <name val="新細明體"/>
      <family val="1"/>
      <charset val="136"/>
    </font>
    <font>
      <b/>
      <sz val="14"/>
      <name val="標楷體"/>
      <family val="4"/>
      <charset val="136"/>
    </font>
    <font>
      <u/>
      <sz val="28"/>
      <name val="標楷體"/>
      <family val="4"/>
      <charset val="136"/>
    </font>
    <font>
      <b/>
      <sz val="12"/>
      <name val="標楷體"/>
      <family val="4"/>
      <charset val="136"/>
    </font>
    <font>
      <sz val="14"/>
      <color rgb="FFFF0000"/>
      <name val="Times New Roman"/>
      <family val="1"/>
    </font>
    <font>
      <sz val="28"/>
      <name val="Times New Roman"/>
      <family val="1"/>
    </font>
    <font>
      <u/>
      <sz val="14"/>
      <name val="標楷體"/>
      <family val="4"/>
      <charset val="136"/>
    </font>
    <font>
      <b/>
      <sz val="14"/>
      <name val="Times New Roman"/>
      <family val="1"/>
    </font>
    <font>
      <u/>
      <sz val="12"/>
      <color rgb="FF00B050"/>
      <name val="標楷體"/>
      <family val="4"/>
      <charset val="136"/>
    </font>
    <font>
      <sz val="12"/>
      <color rgb="FF00B050"/>
      <name val="Times New Roman"/>
      <family val="1"/>
    </font>
    <font>
      <sz val="12"/>
      <color indexed="17"/>
      <name val="標楷體"/>
      <family val="4"/>
      <charset val="136"/>
    </font>
    <font>
      <u/>
      <sz val="18"/>
      <color theme="1"/>
      <name val="標楷體"/>
      <family val="4"/>
      <charset val="136"/>
    </font>
    <font>
      <b/>
      <u/>
      <sz val="18"/>
      <color indexed="17"/>
      <name val="標楷體"/>
      <family val="4"/>
      <charset val="136"/>
    </font>
    <font>
      <sz val="18"/>
      <color indexed="8"/>
      <name val="標楷體"/>
      <family val="4"/>
      <charset val="136"/>
    </font>
    <font>
      <sz val="34"/>
      <name val="標楷體"/>
      <family val="4"/>
      <charset val="136"/>
    </font>
    <font>
      <sz val="11"/>
      <color rgb="FF00B050"/>
      <name val="標楷體"/>
      <family val="4"/>
      <charset val="136"/>
    </font>
    <font>
      <u/>
      <sz val="12"/>
      <name val="標楷體"/>
      <family val="4"/>
      <charset val="136"/>
    </font>
    <font>
      <sz val="9"/>
      <name val="新細明體"/>
      <family val="2"/>
      <charset val="136"/>
      <scheme val="minor"/>
    </font>
    <font>
      <sz val="12"/>
      <color indexed="9"/>
      <name val="標楷體"/>
      <family val="4"/>
      <charset val="136"/>
    </font>
    <font>
      <vertAlign val="superscript"/>
      <sz val="12"/>
      <name val="標楷體"/>
      <family val="4"/>
      <charset val="136"/>
    </font>
    <font>
      <sz val="20"/>
      <name val="標楷體"/>
      <family val="4"/>
      <charset val="136"/>
    </font>
    <font>
      <b/>
      <sz val="20"/>
      <color indexed="8"/>
      <name val="標楷體"/>
      <family val="4"/>
      <charset val="136"/>
    </font>
    <font>
      <sz val="12"/>
      <name val="Courier New"/>
      <family val="3"/>
    </font>
    <font>
      <u/>
      <sz val="20"/>
      <name val="標楷體"/>
      <family val="4"/>
      <charset val="136"/>
    </font>
    <font>
      <b/>
      <sz val="20"/>
      <name val="Times New Roman"/>
      <family val="1"/>
    </font>
    <font>
      <i/>
      <sz val="12"/>
      <color rgb="FF7F7F7F"/>
      <name val="新細明體"/>
      <family val="1"/>
      <charset val="136"/>
      <scheme val="minor"/>
    </font>
    <font>
      <sz val="12"/>
      <color theme="1"/>
      <name val="Times New Roman"/>
      <family val="1"/>
    </font>
    <font>
      <sz val="9"/>
      <color theme="1"/>
      <name val="Times New Roman"/>
      <family val="1"/>
    </font>
    <font>
      <b/>
      <sz val="20"/>
      <color theme="1"/>
      <name val="標楷體"/>
      <family val="4"/>
      <charset val="136"/>
    </font>
    <font>
      <b/>
      <sz val="20"/>
      <color theme="1"/>
      <name val="Times New Roman"/>
      <family val="1"/>
    </font>
    <font>
      <sz val="12"/>
      <color indexed="8"/>
      <name val="Times New Roman"/>
      <family val="1"/>
    </font>
    <font>
      <sz val="10"/>
      <color theme="1"/>
      <name val="標楷體"/>
      <family val="4"/>
      <charset val="136"/>
    </font>
    <font>
      <sz val="6"/>
      <color theme="1"/>
      <name val="Times New Roman"/>
      <family val="1"/>
    </font>
  </fonts>
  <fills count="32">
    <fill>
      <patternFill patternType="none"/>
    </fill>
    <fill>
      <patternFill patternType="gray125"/>
    </fill>
    <fill>
      <patternFill patternType="solid">
        <fgColor indexed="9"/>
        <bgColor indexed="64"/>
      </patternFill>
    </fill>
    <fill>
      <patternFill patternType="solid">
        <fgColor rgb="FFE5E5FF"/>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FBFBFF"/>
        <bgColor indexed="64"/>
      </patternFill>
    </fill>
    <fill>
      <patternFill patternType="solid">
        <fgColor theme="0"/>
        <bgColor indexed="64"/>
      </patternFill>
    </fill>
    <fill>
      <patternFill patternType="solid">
        <fgColor indexed="9"/>
        <bgColor indexed="26"/>
      </patternFill>
    </fill>
  </fills>
  <borders count="1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bottom/>
      <diagonal/>
    </border>
    <border>
      <left/>
      <right style="thin">
        <color indexed="64"/>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64"/>
      </bottom>
      <diagonal/>
    </border>
    <border>
      <left style="medium">
        <color indexed="8"/>
      </left>
      <right/>
      <top style="medium">
        <color indexed="8"/>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auto="1"/>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auto="1"/>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auto="1"/>
      </left>
      <right style="thin">
        <color indexed="64"/>
      </right>
      <top/>
      <bottom style="medium">
        <color indexed="64"/>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style="medium">
        <color indexed="64"/>
      </bottom>
      <diagonal/>
    </border>
    <border>
      <left/>
      <right style="thin">
        <color indexed="8"/>
      </right>
      <top style="medium">
        <color indexed="64"/>
      </top>
      <bottom style="thin">
        <color indexed="8"/>
      </bottom>
      <diagonal/>
    </border>
    <border>
      <left/>
      <right/>
      <top style="thin">
        <color indexed="8"/>
      </top>
      <bottom/>
      <diagonal/>
    </border>
    <border>
      <left style="double">
        <color indexed="8"/>
      </left>
      <right style="thin">
        <color indexed="8"/>
      </right>
      <top style="medium">
        <color indexed="64"/>
      </top>
      <bottom style="thin">
        <color indexed="8"/>
      </bottom>
      <diagonal/>
    </border>
    <border>
      <left style="double">
        <color indexed="8"/>
      </left>
      <right style="thin">
        <color indexed="8"/>
      </right>
      <top style="medium">
        <color indexed="8"/>
      </top>
      <bottom style="thin">
        <color indexed="8"/>
      </bottom>
      <diagonal/>
    </border>
    <border>
      <left/>
      <right/>
      <top/>
      <bottom style="thin">
        <color indexed="8"/>
      </bottom>
      <diagonal/>
    </border>
    <border>
      <left/>
      <right style="thin">
        <color indexed="8"/>
      </right>
      <top/>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bottom style="medium">
        <color indexed="64"/>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64"/>
      </left>
      <right style="thin">
        <color indexed="64"/>
      </right>
      <top style="medium">
        <color indexed="64"/>
      </top>
      <bottom/>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s>
  <cellStyleXfs count="148">
    <xf numFmtId="0" fontId="0" fillId="0" borderId="0">
      <alignment vertical="center"/>
    </xf>
    <xf numFmtId="0" fontId="6" fillId="0" borderId="0">
      <alignment vertical="center"/>
    </xf>
    <xf numFmtId="0" fontId="9" fillId="0" borderId="0" applyNumberFormat="0" applyFill="0" applyBorder="0" applyAlignment="0" applyProtection="0">
      <alignment vertical="top"/>
      <protection locked="0"/>
    </xf>
    <xf numFmtId="0" fontId="11" fillId="0" borderId="0">
      <alignment vertical="center"/>
    </xf>
    <xf numFmtId="0" fontId="12" fillId="0" borderId="0"/>
    <xf numFmtId="0" fontId="12" fillId="0" borderId="0">
      <alignment vertical="center"/>
    </xf>
    <xf numFmtId="0" fontId="28" fillId="0" borderId="0"/>
    <xf numFmtId="0" fontId="27" fillId="0" borderId="0">
      <alignment vertical="center"/>
    </xf>
    <xf numFmtId="0" fontId="2" fillId="0" borderId="0">
      <alignment vertical="center"/>
    </xf>
    <xf numFmtId="0" fontId="30" fillId="0" borderId="0">
      <alignment vertical="center"/>
    </xf>
    <xf numFmtId="0" fontId="31" fillId="0" borderId="0" applyNumberFormat="0" applyFill="0" applyBorder="0" applyAlignment="0" applyProtection="0">
      <alignment vertical="center"/>
    </xf>
    <xf numFmtId="0" fontId="29" fillId="0" borderId="0">
      <alignment vertical="center"/>
    </xf>
    <xf numFmtId="0" fontId="29" fillId="0" borderId="0">
      <alignment vertical="center"/>
    </xf>
    <xf numFmtId="0" fontId="11" fillId="0" borderId="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32" fillId="17"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12" fillId="0" borderId="0"/>
    <xf numFmtId="0" fontId="33" fillId="0" borderId="0">
      <alignment vertical="center"/>
    </xf>
    <xf numFmtId="0" fontId="12" fillId="0" borderId="0">
      <alignment vertical="center"/>
    </xf>
    <xf numFmtId="0" fontId="34" fillId="0" borderId="0"/>
    <xf numFmtId="0" fontId="12" fillId="0" borderId="0">
      <alignment vertical="center"/>
    </xf>
    <xf numFmtId="0" fontId="12" fillId="0" borderId="0">
      <alignment vertical="center"/>
    </xf>
    <xf numFmtId="0" fontId="6" fillId="0" borderId="0">
      <alignment vertical="center"/>
    </xf>
    <xf numFmtId="0" fontId="34" fillId="0" borderId="0"/>
    <xf numFmtId="0" fontId="12" fillId="0" borderId="0">
      <alignment vertical="center"/>
    </xf>
    <xf numFmtId="0" fontId="27" fillId="0" borderId="0">
      <alignment vertical="center"/>
    </xf>
    <xf numFmtId="178" fontId="35" fillId="0" borderId="0"/>
    <xf numFmtId="43" fontId="12" fillId="0" borderId="0" applyFont="0" applyFill="0" applyBorder="0" applyAlignment="0" applyProtection="0">
      <alignment vertical="center"/>
    </xf>
    <xf numFmtId="43" fontId="12" fillId="0" borderId="0" applyFont="0" applyFill="0" applyBorder="0" applyAlignment="0" applyProtection="0"/>
    <xf numFmtId="179" fontId="12" fillId="0" borderId="0" applyFont="0" applyFill="0" applyBorder="0" applyAlignment="0" applyProtection="0"/>
    <xf numFmtId="43" fontId="12" fillId="0" borderId="0" applyFont="0" applyFill="0" applyBorder="0" applyAlignment="0" applyProtection="0"/>
    <xf numFmtId="179" fontId="12" fillId="0" borderId="0" applyFont="0" applyFill="0" applyBorder="0" applyAlignment="0" applyProtection="0"/>
    <xf numFmtId="43" fontId="34" fillId="0" borderId="0" applyFont="0" applyFill="0" applyBorder="0" applyAlignment="0" applyProtection="0"/>
    <xf numFmtId="180" fontId="35" fillId="0" borderId="0" applyFont="0" applyBorder="0" applyProtection="0"/>
    <xf numFmtId="180" fontId="35" fillId="0" borderId="0"/>
    <xf numFmtId="0" fontId="37" fillId="21" borderId="0" applyNumberFormat="0" applyBorder="0" applyAlignment="0" applyProtection="0">
      <alignment vertical="center"/>
    </xf>
    <xf numFmtId="0" fontId="38" fillId="0" borderId="16" applyNumberFormat="0" applyFill="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40" fillId="5"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9" fontId="12" fillId="0" borderId="0" applyFont="0" applyFill="0" applyBorder="0" applyAlignment="0" applyProtection="0"/>
    <xf numFmtId="0" fontId="41" fillId="22" borderId="17" applyNumberFormat="0" applyAlignment="0" applyProtection="0">
      <alignment vertical="center"/>
    </xf>
    <xf numFmtId="44" fontId="12" fillId="0" borderId="0" applyFont="0" applyFill="0" applyBorder="0" applyAlignment="0" applyProtection="0"/>
    <xf numFmtId="44" fontId="12" fillId="0" borderId="0" applyFont="0" applyFill="0" applyBorder="0" applyAlignment="0" applyProtection="0"/>
    <xf numFmtId="181" fontId="36" fillId="0" borderId="0" applyFont="0" applyFill="0" applyBorder="0" applyAlignment="0" applyProtection="0"/>
    <xf numFmtId="0" fontId="42" fillId="0" borderId="18" applyNumberFormat="0" applyFill="0" applyAlignment="0" applyProtection="0">
      <alignment vertical="center"/>
    </xf>
    <xf numFmtId="0" fontId="6" fillId="23" borderId="19" applyNumberFormat="0" applyFont="0" applyAlignment="0" applyProtection="0">
      <alignment vertical="center"/>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7" borderId="0" applyNumberFormat="0" applyBorder="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0" borderId="22" applyNumberFormat="0" applyFill="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12" borderId="17" applyNumberFormat="0" applyAlignment="0" applyProtection="0">
      <alignment vertical="center"/>
    </xf>
    <xf numFmtId="0" fontId="50" fillId="22" borderId="23" applyNumberFormat="0" applyAlignment="0" applyProtection="0">
      <alignment vertical="center"/>
    </xf>
    <xf numFmtId="0" fontId="51" fillId="28" borderId="24" applyNumberFormat="0" applyAlignment="0" applyProtection="0">
      <alignment vertical="center"/>
    </xf>
    <xf numFmtId="0" fontId="52" fillId="8" borderId="0" applyNumberFormat="0" applyBorder="0" applyAlignment="0" applyProtection="0">
      <alignment vertical="center"/>
    </xf>
    <xf numFmtId="0" fontId="52" fillId="8" borderId="0" applyNumberFormat="0" applyBorder="0" applyAlignment="0" applyProtection="0">
      <alignment vertical="center"/>
    </xf>
    <xf numFmtId="0" fontId="53" fillId="6" borderId="0" applyNumberFormat="0" applyBorder="0" applyAlignment="0" applyProtection="0">
      <alignment vertical="center"/>
    </xf>
    <xf numFmtId="0" fontId="52" fillId="8" borderId="0" applyNumberFormat="0" applyBorder="0" applyAlignment="0" applyProtection="0">
      <alignment vertical="center"/>
    </xf>
    <xf numFmtId="0" fontId="52" fillId="8" borderId="0" applyNumberFormat="0" applyBorder="0" applyAlignment="0" applyProtection="0">
      <alignment vertical="center"/>
    </xf>
    <xf numFmtId="0" fontId="52" fillId="8" borderId="0" applyNumberFormat="0" applyBorder="0" applyAlignment="0" applyProtection="0">
      <alignment vertical="center"/>
    </xf>
    <xf numFmtId="0" fontId="52" fillId="8" borderId="0" applyNumberFormat="0" applyBorder="0" applyAlignment="0" applyProtection="0">
      <alignment vertical="center"/>
    </xf>
    <xf numFmtId="0" fontId="52" fillId="8" borderId="0" applyNumberFormat="0" applyBorder="0" applyAlignment="0" applyProtection="0">
      <alignment vertical="center"/>
    </xf>
    <xf numFmtId="0" fontId="52" fillId="8" borderId="0" applyNumberFormat="0" applyBorder="0" applyAlignment="0" applyProtection="0">
      <alignment vertical="center"/>
    </xf>
    <xf numFmtId="0" fontId="52" fillId="8" borderId="0" applyNumberFormat="0" applyBorder="0" applyAlignment="0" applyProtection="0">
      <alignment vertical="center"/>
    </xf>
    <xf numFmtId="0" fontId="52" fillId="8" borderId="0" applyNumberFormat="0" applyBorder="0" applyAlignment="0" applyProtection="0">
      <alignment vertical="center"/>
    </xf>
    <xf numFmtId="0" fontId="52" fillId="8" borderId="0" applyNumberFormat="0" applyBorder="0" applyAlignment="0" applyProtection="0">
      <alignment vertical="center"/>
    </xf>
    <xf numFmtId="0" fontId="52" fillId="8" borderId="0" applyNumberFormat="0" applyBorder="0" applyAlignment="0" applyProtection="0">
      <alignment vertical="center"/>
    </xf>
    <xf numFmtId="0" fontId="52" fillId="8" borderId="0" applyNumberFormat="0" applyBorder="0" applyAlignment="0" applyProtection="0">
      <alignment vertical="center"/>
    </xf>
    <xf numFmtId="0" fontId="54" fillId="0" borderId="0" applyNumberFormat="0" applyFill="0" applyBorder="0" applyAlignment="0" applyProtection="0">
      <alignment vertical="center"/>
    </xf>
    <xf numFmtId="0" fontId="30" fillId="0" borderId="0">
      <alignment vertical="center"/>
    </xf>
    <xf numFmtId="0" fontId="27" fillId="0" borderId="0">
      <alignment vertical="center"/>
    </xf>
    <xf numFmtId="0" fontId="11" fillId="0" borderId="0">
      <alignment vertical="center"/>
    </xf>
    <xf numFmtId="0" fontId="28" fillId="0" borderId="0"/>
    <xf numFmtId="0" fontId="27" fillId="0" borderId="0">
      <alignment vertical="center"/>
    </xf>
    <xf numFmtId="0" fontId="49" fillId="12" borderId="31" applyNumberFormat="0" applyAlignment="0" applyProtection="0">
      <alignment vertical="center"/>
    </xf>
    <xf numFmtId="0" fontId="6" fillId="23" borderId="32" applyNumberFormat="0" applyFont="0" applyAlignment="0" applyProtection="0">
      <alignment vertical="center"/>
    </xf>
    <xf numFmtId="0" fontId="41" fillId="22" borderId="31" applyNumberFormat="0" applyAlignment="0" applyProtection="0">
      <alignment vertical="center"/>
    </xf>
    <xf numFmtId="0" fontId="38" fillId="0" borderId="30" applyNumberFormat="0" applyFill="0" applyAlignment="0" applyProtection="0">
      <alignment vertical="center"/>
    </xf>
    <xf numFmtId="0" fontId="38" fillId="0" borderId="25" applyNumberFormat="0" applyFill="0" applyAlignment="0" applyProtection="0">
      <alignment vertical="center"/>
    </xf>
    <xf numFmtId="0" fontId="41" fillId="22" borderId="26" applyNumberFormat="0" applyAlignment="0" applyProtection="0">
      <alignment vertical="center"/>
    </xf>
    <xf numFmtId="0" fontId="6" fillId="23" borderId="27" applyNumberFormat="0" applyFont="0" applyAlignment="0" applyProtection="0">
      <alignment vertical="center"/>
    </xf>
    <xf numFmtId="0" fontId="49" fillId="12" borderId="26" applyNumberFormat="0" applyAlignment="0" applyProtection="0">
      <alignment vertical="center"/>
    </xf>
    <xf numFmtId="0" fontId="50" fillId="22" borderId="28" applyNumberFormat="0" applyAlignment="0" applyProtection="0">
      <alignment vertical="center"/>
    </xf>
    <xf numFmtId="0" fontId="50" fillId="22" borderId="33" applyNumberFormat="0" applyAlignment="0" applyProtection="0">
      <alignment vertical="center"/>
    </xf>
    <xf numFmtId="0" fontId="38" fillId="0" borderId="30" applyNumberFormat="0" applyFill="0" applyAlignment="0" applyProtection="0">
      <alignment vertical="center"/>
    </xf>
    <xf numFmtId="0" fontId="41" fillId="22" borderId="31" applyNumberFormat="0" applyAlignment="0" applyProtection="0">
      <alignment vertical="center"/>
    </xf>
    <xf numFmtId="0" fontId="6" fillId="23" borderId="32" applyNumberFormat="0" applyFont="0" applyAlignment="0" applyProtection="0">
      <alignment vertical="center"/>
    </xf>
    <xf numFmtId="0" fontId="49" fillId="12" borderId="31" applyNumberFormat="0" applyAlignment="0" applyProtection="0">
      <alignment vertical="center"/>
    </xf>
    <xf numFmtId="0" fontId="50" fillId="22" borderId="33" applyNumberFormat="0" applyAlignment="0" applyProtection="0">
      <alignment vertical="center"/>
    </xf>
    <xf numFmtId="0" fontId="1" fillId="0" borderId="0">
      <alignment vertical="center"/>
    </xf>
    <xf numFmtId="43" fontId="27" fillId="0" borderId="0" applyFont="0" applyFill="0" applyBorder="0" applyAlignment="0" applyProtection="0">
      <alignment vertical="center"/>
    </xf>
    <xf numFmtId="0" fontId="60" fillId="0" borderId="0"/>
    <xf numFmtId="0" fontId="31" fillId="0" borderId="0" applyNumberFormat="0" applyBorder="0" applyProtection="0">
      <alignment vertical="center"/>
    </xf>
    <xf numFmtId="0" fontId="12" fillId="0" borderId="0"/>
    <xf numFmtId="183" fontId="36" fillId="0" borderId="0"/>
    <xf numFmtId="0" fontId="34" fillId="0" borderId="0"/>
    <xf numFmtId="0" fontId="12" fillId="0" borderId="0"/>
    <xf numFmtId="0" fontId="12" fillId="0" borderId="0"/>
    <xf numFmtId="0" fontId="34" fillId="0" borderId="0"/>
    <xf numFmtId="0" fontId="12" fillId="0" borderId="0">
      <alignment vertical="center"/>
    </xf>
    <xf numFmtId="0" fontId="12" fillId="0" borderId="0">
      <alignment vertical="center"/>
    </xf>
    <xf numFmtId="44" fontId="27" fillId="0" borderId="0" applyFont="0" applyFill="0" applyBorder="0" applyAlignment="0" applyProtection="0">
      <alignment vertical="center"/>
    </xf>
    <xf numFmtId="37" fontId="36" fillId="0" borderId="0"/>
    <xf numFmtId="0" fontId="24" fillId="0" borderId="0"/>
    <xf numFmtId="0" fontId="24" fillId="0" borderId="0"/>
    <xf numFmtId="0" fontId="34" fillId="0" borderId="0"/>
    <xf numFmtId="0" fontId="6" fillId="0" borderId="0">
      <alignment vertical="center"/>
    </xf>
    <xf numFmtId="0" fontId="3" fillId="0" borderId="0">
      <alignment vertical="center"/>
    </xf>
    <xf numFmtId="0" fontId="12" fillId="0" borderId="0"/>
    <xf numFmtId="37" fontId="125" fillId="0" borderId="0"/>
    <xf numFmtId="0" fontId="128" fillId="0" borderId="0" applyNumberFormat="0" applyFill="0" applyBorder="0" applyAlignment="0" applyProtection="0">
      <alignment vertical="center"/>
    </xf>
    <xf numFmtId="9" fontId="27" fillId="0" borderId="0" applyFont="0" applyFill="0" applyBorder="0" applyAlignment="0" applyProtection="0">
      <alignment vertical="center"/>
    </xf>
  </cellStyleXfs>
  <cellXfs count="1242">
    <xf numFmtId="0" fontId="0" fillId="0" borderId="0" xfId="0">
      <alignment vertical="center"/>
    </xf>
    <xf numFmtId="0" fontId="7" fillId="0" borderId="0" xfId="0" applyFont="1" applyAlignment="1">
      <alignment vertical="center" wrapText="1"/>
    </xf>
    <xf numFmtId="0" fontId="13"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176" fontId="8" fillId="2" borderId="2" xfId="1" applyNumberFormat="1" applyFont="1" applyFill="1" applyBorder="1" applyAlignment="1">
      <alignment horizontal="center" vertical="center" wrapText="1"/>
    </xf>
    <xf numFmtId="20" fontId="8" fillId="2" borderId="3" xfId="1" applyNumberFormat="1" applyFont="1" applyFill="1" applyBorder="1" applyAlignment="1">
      <alignment horizontal="center" vertical="center" wrapText="1"/>
    </xf>
    <xf numFmtId="0" fontId="14" fillId="0" borderId="4" xfId="0" applyFont="1" applyBorder="1" applyAlignment="1">
      <alignment vertical="center" wrapText="1"/>
    </xf>
    <xf numFmtId="0" fontId="13" fillId="0" borderId="4" xfId="0" applyFont="1" applyBorder="1" applyAlignment="1">
      <alignment vertical="center" wrapText="1"/>
    </xf>
    <xf numFmtId="176" fontId="19" fillId="2" borderId="2" xfId="1" applyNumberFormat="1" applyFont="1" applyFill="1" applyBorder="1" applyAlignment="1">
      <alignment vertical="center" wrapText="1"/>
    </xf>
    <xf numFmtId="176" fontId="19" fillId="2" borderId="4" xfId="1" applyNumberFormat="1" applyFont="1" applyFill="1" applyBorder="1" applyAlignment="1">
      <alignment vertical="center" wrapText="1"/>
    </xf>
    <xf numFmtId="0" fontId="14" fillId="0" borderId="3" xfId="0" applyFont="1" applyBorder="1" applyAlignment="1">
      <alignment vertical="center" wrapText="1"/>
    </xf>
    <xf numFmtId="0" fontId="13" fillId="0" borderId="3" xfId="0" applyFont="1" applyBorder="1" applyAlignment="1">
      <alignment vertical="center" wrapText="1"/>
    </xf>
    <xf numFmtId="176" fontId="19" fillId="2" borderId="3" xfId="1" applyNumberFormat="1" applyFont="1" applyFill="1" applyBorder="1" applyAlignment="1">
      <alignment vertical="center" wrapText="1"/>
    </xf>
    <xf numFmtId="176" fontId="8" fillId="0" borderId="2" xfId="1" applyNumberFormat="1" applyFont="1" applyBorder="1" applyAlignment="1">
      <alignment horizontal="center" vertical="center" wrapText="1"/>
    </xf>
    <xf numFmtId="20" fontId="8" fillId="0" borderId="3" xfId="1" applyNumberFormat="1" applyFont="1" applyBorder="1" applyAlignment="1">
      <alignment horizontal="center" vertical="center" wrapText="1"/>
    </xf>
    <xf numFmtId="20" fontId="18" fillId="0" borderId="3" xfId="1" applyNumberFormat="1" applyFont="1" applyBorder="1" applyAlignment="1">
      <alignment horizontal="center" vertical="center" wrapText="1"/>
    </xf>
    <xf numFmtId="176" fontId="14" fillId="0" borderId="29" xfId="1" applyNumberFormat="1" applyFont="1" applyBorder="1" applyAlignment="1">
      <alignment horizontal="center" vertical="center" wrapText="1"/>
    </xf>
    <xf numFmtId="177" fontId="55" fillId="0" borderId="29" xfId="1" applyNumberFormat="1" applyFont="1" applyBorder="1" applyAlignment="1">
      <alignment horizontal="center" vertical="center" wrapText="1"/>
    </xf>
    <xf numFmtId="177" fontId="18" fillId="0" borderId="29" xfId="1" applyNumberFormat="1" applyFont="1" applyBorder="1" applyAlignment="1">
      <alignment horizontal="center" vertical="center" wrapText="1"/>
    </xf>
    <xf numFmtId="176" fontId="8" fillId="0" borderId="29" xfId="1" applyNumberFormat="1" applyFont="1" applyBorder="1" applyAlignment="1">
      <alignment horizontal="center" vertical="center" wrapText="1"/>
    </xf>
    <xf numFmtId="176" fontId="8" fillId="0" borderId="3" xfId="1" applyNumberFormat="1" applyFont="1" applyBorder="1" applyAlignment="1">
      <alignment horizontal="center" vertical="center" wrapText="1"/>
    </xf>
    <xf numFmtId="20" fontId="14" fillId="0" borderId="3" xfId="1" applyNumberFormat="1" applyFont="1" applyBorder="1" applyAlignment="1">
      <alignment horizontal="center" vertical="center" wrapText="1"/>
    </xf>
    <xf numFmtId="0" fontId="56" fillId="0" borderId="4" xfId="2" applyFont="1" applyFill="1" applyBorder="1" applyAlignment="1" applyProtection="1">
      <alignment horizontal="center" vertical="center" wrapText="1"/>
    </xf>
    <xf numFmtId="0" fontId="14" fillId="0" borderId="4" xfId="2" applyFont="1" applyFill="1" applyBorder="1" applyAlignment="1" applyProtection="1">
      <alignment horizontal="center" vertical="center" wrapText="1"/>
    </xf>
    <xf numFmtId="0" fontId="58" fillId="0" borderId="4" xfId="2" applyFont="1" applyFill="1" applyBorder="1" applyAlignment="1" applyProtection="1">
      <alignment horizontal="center" vertical="center" wrapText="1"/>
    </xf>
    <xf numFmtId="0" fontId="58" fillId="0" borderId="3" xfId="2" applyFont="1" applyFill="1" applyBorder="1" applyAlignment="1" applyProtection="1">
      <alignment horizontal="center" vertical="center" wrapText="1"/>
    </xf>
    <xf numFmtId="0" fontId="56" fillId="0" borderId="3" xfId="2" applyFont="1" applyFill="1" applyBorder="1" applyAlignment="1" applyProtection="1">
      <alignment horizontal="center" vertical="center" wrapText="1"/>
    </xf>
    <xf numFmtId="0" fontId="58" fillId="0" borderId="2" xfId="2" applyFont="1" applyFill="1" applyBorder="1" applyAlignment="1" applyProtection="1">
      <alignment horizontal="center" vertical="center" wrapText="1"/>
    </xf>
    <xf numFmtId="0" fontId="12" fillId="0" borderId="0" xfId="4"/>
    <xf numFmtId="0" fontId="23" fillId="0" borderId="36" xfId="127" quotePrefix="1" applyFont="1" applyBorder="1" applyAlignment="1">
      <alignment horizontal="center" vertical="center"/>
    </xf>
    <xf numFmtId="0" fontId="61" fillId="0" borderId="0" xfId="128" applyFont="1">
      <alignment vertical="center"/>
    </xf>
    <xf numFmtId="0" fontId="23" fillId="0" borderId="38" xfId="127" applyFont="1" applyBorder="1"/>
    <xf numFmtId="0" fontId="23" fillId="0" borderId="39" xfId="127" applyFont="1" applyBorder="1"/>
    <xf numFmtId="0" fontId="18" fillId="0" borderId="0" xfId="4" applyFont="1" applyAlignment="1">
      <alignment vertical="center"/>
    </xf>
    <xf numFmtId="0" fontId="18" fillId="0" borderId="0" xfId="4" applyFont="1" applyAlignment="1">
      <alignment horizontal="right" vertical="center"/>
    </xf>
    <xf numFmtId="0" fontId="23" fillId="0" borderId="0" xfId="127" applyFont="1" applyAlignment="1">
      <alignment vertical="center"/>
    </xf>
    <xf numFmtId="0" fontId="18" fillId="0" borderId="0" xfId="4" applyFont="1" applyAlignment="1">
      <alignment horizontal="left" vertical="center"/>
    </xf>
    <xf numFmtId="0" fontId="23" fillId="0" borderId="0" xfId="4" applyFont="1" applyAlignment="1">
      <alignment horizontal="right"/>
    </xf>
    <xf numFmtId="183" fontId="63" fillId="0" borderId="0" xfId="130" quotePrefix="1" applyFont="1" applyAlignment="1" applyProtection="1">
      <alignment horizontal="left" vertical="center"/>
      <protection locked="0"/>
    </xf>
    <xf numFmtId="0" fontId="56" fillId="0" borderId="0" xfId="4" applyFont="1"/>
    <xf numFmtId="183" fontId="63" fillId="0" borderId="0" xfId="130" applyFont="1" applyAlignment="1" applyProtection="1">
      <alignment horizontal="left" vertical="center"/>
      <protection locked="0"/>
    </xf>
    <xf numFmtId="183" fontId="18" fillId="0" borderId="0" xfId="130" applyFont="1" applyAlignment="1" applyProtection="1">
      <alignment horizontal="left" vertical="center"/>
      <protection locked="0"/>
    </xf>
    <xf numFmtId="0" fontId="18" fillId="0" borderId="44" xfId="131" applyFont="1" applyBorder="1" applyAlignment="1">
      <alignment horizontal="center" vertical="center"/>
    </xf>
    <xf numFmtId="0" fontId="18" fillId="0" borderId="0" xfId="131" applyFont="1" applyAlignment="1">
      <alignment vertical="center"/>
    </xf>
    <xf numFmtId="0" fontId="34" fillId="0" borderId="0" xfId="131" applyAlignment="1">
      <alignment vertical="center"/>
    </xf>
    <xf numFmtId="0" fontId="18" fillId="0" borderId="38" xfId="131" applyFont="1" applyBorder="1" applyAlignment="1">
      <alignment horizontal="left" vertical="center"/>
    </xf>
    <xf numFmtId="0" fontId="18" fillId="0" borderId="39" xfId="131" applyFont="1" applyBorder="1" applyAlignment="1">
      <alignment horizontal="left" vertical="center"/>
    </xf>
    <xf numFmtId="0" fontId="18" fillId="0" borderId="40" xfId="131" applyFont="1" applyBorder="1" applyAlignment="1">
      <alignment vertical="center"/>
    </xf>
    <xf numFmtId="0" fontId="20" fillId="0" borderId="49" xfId="131" applyFont="1" applyBorder="1" applyAlignment="1">
      <alignment horizontal="center" vertical="center" wrapText="1"/>
    </xf>
    <xf numFmtId="0" fontId="20" fillId="0" borderId="50" xfId="131" applyFont="1" applyBorder="1" applyAlignment="1">
      <alignment horizontal="center" vertical="center" wrapText="1"/>
    </xf>
    <xf numFmtId="184" fontId="20" fillId="29" borderId="13" xfId="126" applyNumberFormat="1" applyFont="1" applyFill="1" applyBorder="1" applyAlignment="1">
      <alignment vertical="center"/>
    </xf>
    <xf numFmtId="184" fontId="20" fillId="29" borderId="12" xfId="126" applyNumberFormat="1" applyFont="1" applyFill="1" applyBorder="1" applyAlignment="1">
      <alignment vertical="center"/>
    </xf>
    <xf numFmtId="184" fontId="20" fillId="0" borderId="7" xfId="126" applyNumberFormat="1" applyFont="1" applyBorder="1" applyAlignment="1">
      <alignment vertical="center"/>
    </xf>
    <xf numFmtId="184" fontId="20" fillId="0" borderId="1" xfId="126" applyNumberFormat="1" applyFont="1" applyBorder="1" applyAlignment="1">
      <alignment vertical="center"/>
    </xf>
    <xf numFmtId="184" fontId="20" fillId="0" borderId="6" xfId="126" applyNumberFormat="1" applyFont="1" applyFill="1" applyBorder="1" applyAlignment="1">
      <alignment vertical="center"/>
    </xf>
    <xf numFmtId="184" fontId="20" fillId="0" borderId="5" xfId="126" applyNumberFormat="1" applyFont="1" applyFill="1" applyBorder="1" applyAlignment="1">
      <alignment vertical="center"/>
    </xf>
    <xf numFmtId="0" fontId="20" fillId="0" borderId="55" xfId="131" applyFont="1" applyBorder="1" applyAlignment="1">
      <alignment vertical="center"/>
    </xf>
    <xf numFmtId="184" fontId="20" fillId="29" borderId="7" xfId="126" applyNumberFormat="1" applyFont="1" applyFill="1" applyBorder="1" applyAlignment="1">
      <alignment vertical="center"/>
    </xf>
    <xf numFmtId="184" fontId="20" fillId="29" borderId="5" xfId="126" applyNumberFormat="1" applyFont="1" applyFill="1" applyBorder="1" applyAlignment="1">
      <alignment vertical="center"/>
    </xf>
    <xf numFmtId="184" fontId="20" fillId="0" borderId="10" xfId="126" applyNumberFormat="1" applyFont="1" applyFill="1" applyBorder="1" applyAlignment="1">
      <alignment vertical="center"/>
    </xf>
    <xf numFmtId="0" fontId="20" fillId="0" borderId="56" xfId="131" applyFont="1" applyBorder="1" applyAlignment="1">
      <alignment vertical="center"/>
    </xf>
    <xf numFmtId="184" fontId="20" fillId="0" borderId="7" xfId="126" applyNumberFormat="1" applyFont="1" applyFill="1" applyBorder="1" applyAlignment="1">
      <alignment vertical="center"/>
    </xf>
    <xf numFmtId="184" fontId="20" fillId="0" borderId="1" xfId="126" applyNumberFormat="1" applyFont="1" applyFill="1" applyBorder="1" applyAlignment="1">
      <alignment vertical="center"/>
    </xf>
    <xf numFmtId="184" fontId="20" fillId="0" borderId="12" xfId="126" applyNumberFormat="1" applyFont="1" applyFill="1" applyBorder="1" applyAlignment="1">
      <alignment vertical="center"/>
    </xf>
    <xf numFmtId="0" fontId="20" fillId="0" borderId="57" xfId="131" applyFont="1" applyBorder="1" applyAlignment="1">
      <alignment vertical="center"/>
    </xf>
    <xf numFmtId="0" fontId="20" fillId="0" borderId="58" xfId="131" applyFont="1" applyBorder="1" applyAlignment="1">
      <alignment vertical="center"/>
    </xf>
    <xf numFmtId="184" fontId="20" fillId="0" borderId="59" xfId="126" applyNumberFormat="1" applyFont="1" applyBorder="1" applyAlignment="1">
      <alignment vertical="center"/>
    </xf>
    <xf numFmtId="184" fontId="20" fillId="0" borderId="50" xfId="126" applyNumberFormat="1" applyFont="1" applyBorder="1" applyAlignment="1">
      <alignment vertical="center"/>
    </xf>
    <xf numFmtId="184" fontId="20" fillId="0" borderId="57" xfId="126" applyNumberFormat="1" applyFont="1" applyFill="1" applyBorder="1" applyAlignment="1">
      <alignment vertical="center"/>
    </xf>
    <xf numFmtId="184" fontId="20" fillId="0" borderId="49" xfId="126" applyNumberFormat="1" applyFont="1" applyFill="1" applyBorder="1" applyAlignment="1">
      <alignment vertical="center"/>
    </xf>
    <xf numFmtId="0" fontId="18" fillId="0" borderId="0" xfId="131" applyFont="1" applyAlignment="1">
      <alignment horizontal="left" vertical="center"/>
    </xf>
    <xf numFmtId="0" fontId="18" fillId="0" borderId="0" xfId="131" applyFont="1" applyAlignment="1">
      <alignment horizontal="right" vertical="center"/>
    </xf>
    <xf numFmtId="0" fontId="18" fillId="0" borderId="0" xfId="131" applyFont="1"/>
    <xf numFmtId="0" fontId="18" fillId="0" borderId="0" xfId="131" applyFont="1" applyAlignment="1">
      <alignment horizontal="right"/>
    </xf>
    <xf numFmtId="0" fontId="18" fillId="0" borderId="0" xfId="131" quotePrefix="1" applyFont="1" applyAlignment="1">
      <alignment vertical="center"/>
    </xf>
    <xf numFmtId="0" fontId="23" fillId="0" borderId="0" xfId="131" applyFont="1" applyAlignment="1">
      <alignment vertical="center"/>
    </xf>
    <xf numFmtId="185" fontId="23" fillId="0" borderId="0" xfId="131" applyNumberFormat="1" applyFont="1" applyAlignment="1">
      <alignment vertical="center"/>
    </xf>
    <xf numFmtId="0" fontId="20" fillId="0" borderId="1" xfId="32" applyFont="1" applyBorder="1" applyAlignment="1" applyProtection="1">
      <alignment horizontal="center" vertical="center"/>
      <protection locked="0"/>
    </xf>
    <xf numFmtId="0" fontId="20" fillId="0" borderId="0" xfId="32" applyFont="1" applyAlignment="1" applyProtection="1">
      <alignment horizontal="center" vertical="center"/>
      <protection locked="0"/>
    </xf>
    <xf numFmtId="0" fontId="20" fillId="0" borderId="0" xfId="32" applyFont="1" applyAlignment="1" applyProtection="1">
      <alignment vertical="center"/>
      <protection locked="0"/>
    </xf>
    <xf numFmtId="0" fontId="66" fillId="0" borderId="0" xfId="128" applyFont="1">
      <alignment vertical="center"/>
    </xf>
    <xf numFmtId="0" fontId="20" fillId="0" borderId="8" xfId="32" applyFont="1" applyBorder="1" applyAlignment="1" applyProtection="1">
      <alignment vertical="center"/>
      <protection locked="0"/>
    </xf>
    <xf numFmtId="0" fontId="20" fillId="0" borderId="8" xfId="32" applyFont="1" applyBorder="1" applyAlignment="1" applyProtection="1">
      <alignment horizontal="center" vertical="center"/>
      <protection locked="0"/>
    </xf>
    <xf numFmtId="0" fontId="68" fillId="0" borderId="0" xfId="32" applyFont="1" applyAlignment="1" applyProtection="1">
      <alignment vertical="center"/>
      <protection locked="0"/>
    </xf>
    <xf numFmtId="0" fontId="4" fillId="0" borderId="0" xfId="32" applyFont="1" applyAlignment="1" applyProtection="1">
      <alignment horizontal="center" vertical="center"/>
      <protection locked="0"/>
    </xf>
    <xf numFmtId="0" fontId="23" fillId="0" borderId="0" xfId="32" applyFont="1" applyAlignment="1" applyProtection="1">
      <alignment horizontal="right"/>
      <protection locked="0"/>
    </xf>
    <xf numFmtId="0" fontId="23" fillId="0" borderId="0" xfId="32" applyFont="1" applyProtection="1">
      <protection locked="0"/>
    </xf>
    <xf numFmtId="0" fontId="3" fillId="0" borderId="41" xfId="32" applyFont="1" applyBorder="1" applyAlignment="1" applyProtection="1">
      <alignment horizontal="center" vertical="center"/>
      <protection locked="0"/>
    </xf>
    <xf numFmtId="0" fontId="23" fillId="0" borderId="0" xfId="32" applyFont="1" applyAlignment="1" applyProtection="1">
      <alignment horizontal="center" vertical="center"/>
      <protection locked="0"/>
    </xf>
    <xf numFmtId="0" fontId="3" fillId="0" borderId="7" xfId="32" applyFont="1" applyBorder="1" applyAlignment="1" applyProtection="1">
      <alignment horizontal="center" vertical="center"/>
      <protection locked="0"/>
    </xf>
    <xf numFmtId="0" fontId="3" fillId="0" borderId="59" xfId="32" applyFont="1" applyBorder="1" applyAlignment="1" applyProtection="1">
      <alignment horizontal="center" vertical="center"/>
      <protection locked="0"/>
    </xf>
    <xf numFmtId="0" fontId="3" fillId="0" borderId="50" xfId="32" applyFont="1" applyBorder="1" applyAlignment="1" applyProtection="1">
      <alignment horizontal="center" vertical="center"/>
      <protection locked="0"/>
    </xf>
    <xf numFmtId="0" fontId="3" fillId="0" borderId="49" xfId="32" applyFont="1" applyBorder="1" applyAlignment="1" applyProtection="1">
      <alignment horizontal="center" vertical="center"/>
      <protection locked="0"/>
    </xf>
    <xf numFmtId="41" fontId="20" fillId="29" borderId="64" xfId="132" applyNumberFormat="1" applyFont="1" applyFill="1" applyBorder="1" applyAlignment="1" applyProtection="1">
      <alignment horizontal="right" vertical="center"/>
      <protection locked="0"/>
    </xf>
    <xf numFmtId="41" fontId="20" fillId="0" borderId="64" xfId="132" applyNumberFormat="1" applyFont="1" applyBorder="1" applyAlignment="1" applyProtection="1">
      <alignment horizontal="right" vertical="center"/>
      <protection locked="0"/>
    </xf>
    <xf numFmtId="41" fontId="20" fillId="0" borderId="65" xfId="132" applyNumberFormat="1" applyFont="1" applyBorder="1" applyAlignment="1" applyProtection="1">
      <alignment horizontal="right" vertical="center"/>
      <protection locked="0"/>
    </xf>
    <xf numFmtId="41" fontId="20" fillId="29" borderId="66" xfId="132" applyNumberFormat="1" applyFont="1" applyFill="1" applyBorder="1" applyAlignment="1" applyProtection="1">
      <alignment horizontal="right" vertical="center"/>
      <protection locked="0"/>
    </xf>
    <xf numFmtId="41" fontId="20" fillId="0" borderId="66" xfId="132" applyNumberFormat="1" applyFont="1" applyBorder="1" applyAlignment="1" applyProtection="1">
      <alignment horizontal="right" vertical="center"/>
      <protection locked="0"/>
    </xf>
    <xf numFmtId="41" fontId="20" fillId="0" borderId="67" xfId="132" applyNumberFormat="1" applyFont="1" applyBorder="1" applyAlignment="1" applyProtection="1">
      <alignment horizontal="right" vertical="center"/>
      <protection locked="0"/>
    </xf>
    <xf numFmtId="0" fontId="23" fillId="0" borderId="0" xfId="32" applyFont="1" applyAlignment="1" applyProtection="1">
      <alignment horizontal="left"/>
      <protection locked="0"/>
    </xf>
    <xf numFmtId="0" fontId="23" fillId="0" borderId="0" xfId="32" applyFont="1" applyAlignment="1" applyProtection="1">
      <alignment horizontal="center"/>
      <protection locked="0"/>
    </xf>
    <xf numFmtId="0" fontId="23" fillId="0" borderId="0" xfId="32" applyFont="1" applyAlignment="1" applyProtection="1">
      <alignment horizontal="right" vertical="center"/>
      <protection locked="0"/>
    </xf>
    <xf numFmtId="0" fontId="69" fillId="0" borderId="0" xfId="32" applyFont="1" applyAlignment="1">
      <alignment horizontal="right"/>
    </xf>
    <xf numFmtId="0" fontId="70" fillId="0" borderId="0" xfId="32" applyFont="1" applyProtection="1">
      <protection locked="0"/>
    </xf>
    <xf numFmtId="0" fontId="70" fillId="0" borderId="0" xfId="32" applyFont="1" applyAlignment="1" applyProtection="1">
      <alignment horizontal="center"/>
      <protection locked="0"/>
    </xf>
    <xf numFmtId="0" fontId="70" fillId="0" borderId="0" xfId="32" applyFont="1" applyAlignment="1" applyProtection="1">
      <alignment horizontal="right"/>
      <protection locked="0"/>
    </xf>
    <xf numFmtId="0" fontId="71" fillId="0" borderId="0" xfId="128" applyFont="1">
      <alignment vertical="center"/>
    </xf>
    <xf numFmtId="0" fontId="22" fillId="0" borderId="0" xfId="32" applyFont="1" applyAlignment="1" applyProtection="1">
      <alignment vertical="center"/>
      <protection locked="0"/>
    </xf>
    <xf numFmtId="0" fontId="73" fillId="0" borderId="0" xfId="32" applyFont="1" applyAlignment="1" applyProtection="1">
      <alignment vertical="center"/>
      <protection locked="0"/>
    </xf>
    <xf numFmtId="0" fontId="24" fillId="0" borderId="0" xfId="32" applyFont="1" applyProtection="1">
      <protection locked="0"/>
    </xf>
    <xf numFmtId="0" fontId="24" fillId="0" borderId="0" xfId="32" applyFont="1" applyAlignment="1" applyProtection="1">
      <alignment horizontal="center" vertical="center"/>
      <protection locked="0"/>
    </xf>
    <xf numFmtId="0" fontId="24" fillId="0" borderId="0" xfId="32" applyFont="1" applyAlignment="1" applyProtection="1">
      <alignment horizontal="center"/>
      <protection locked="0"/>
    </xf>
    <xf numFmtId="0" fontId="23" fillId="0" borderId="0" xfId="32" applyFont="1" applyAlignment="1" applyProtection="1">
      <alignment horizontal="left" vertical="center"/>
      <protection locked="0"/>
    </xf>
    <xf numFmtId="0" fontId="3" fillId="0" borderId="0" xfId="32" applyFont="1" applyAlignment="1" applyProtection="1">
      <alignment horizontal="right"/>
      <protection locked="0"/>
    </xf>
    <xf numFmtId="0" fontId="13" fillId="0" borderId="0" xfId="32" applyFont="1" applyProtection="1">
      <protection locked="0"/>
    </xf>
    <xf numFmtId="0" fontId="23" fillId="0" borderId="0" xfId="32" applyFont="1" applyAlignment="1" applyProtection="1">
      <alignment vertical="top"/>
      <protection locked="0"/>
    </xf>
    <xf numFmtId="0" fontId="74" fillId="0" borderId="0" xfId="32" applyFont="1" applyProtection="1">
      <protection locked="0"/>
    </xf>
    <xf numFmtId="0" fontId="74" fillId="0" borderId="0" xfId="32" applyFont="1" applyAlignment="1" applyProtection="1">
      <alignment horizontal="center"/>
      <protection locked="0"/>
    </xf>
    <xf numFmtId="0" fontId="20" fillId="0" borderId="1" xfId="132" applyFont="1" applyBorder="1" applyAlignment="1" applyProtection="1">
      <alignment horizontal="center" vertical="center"/>
      <protection locked="0"/>
    </xf>
    <xf numFmtId="0" fontId="20" fillId="0" borderId="0" xfId="132" applyFont="1" applyAlignment="1" applyProtection="1">
      <alignment horizontal="center" vertical="center"/>
      <protection locked="0"/>
    </xf>
    <xf numFmtId="0" fontId="22" fillId="0" borderId="0" xfId="132" applyFont="1" applyAlignment="1" applyProtection="1">
      <alignment vertical="center"/>
      <protection locked="0"/>
    </xf>
    <xf numFmtId="0" fontId="20" fillId="0" borderId="8" xfId="132" applyFont="1" applyBorder="1" applyAlignment="1" applyProtection="1">
      <alignment vertical="center"/>
      <protection locked="0"/>
    </xf>
    <xf numFmtId="0" fontId="20" fillId="0" borderId="13" xfId="132" applyFont="1" applyBorder="1" applyAlignment="1" applyProtection="1">
      <alignment vertical="center"/>
      <protection locked="0"/>
    </xf>
    <xf numFmtId="0" fontId="73" fillId="0" borderId="0" xfId="132" applyFont="1" applyAlignment="1" applyProtection="1">
      <alignment vertical="center"/>
      <protection locked="0"/>
    </xf>
    <xf numFmtId="0" fontId="24" fillId="0" borderId="0" xfId="132" applyFont="1" applyProtection="1">
      <protection locked="0"/>
    </xf>
    <xf numFmtId="0" fontId="24" fillId="0" borderId="0" xfId="132" applyFont="1" applyAlignment="1" applyProtection="1">
      <alignment horizontal="center" vertical="center"/>
      <protection locked="0"/>
    </xf>
    <xf numFmtId="0" fontId="59" fillId="0" borderId="50" xfId="132" applyFont="1" applyBorder="1" applyAlignment="1" applyProtection="1">
      <alignment horizontal="center" vertical="center"/>
      <protection locked="0"/>
    </xf>
    <xf numFmtId="0" fontId="3" fillId="0" borderId="13" xfId="132" applyFont="1" applyBorder="1" applyAlignment="1" applyProtection="1">
      <alignment horizontal="center" vertical="center"/>
      <protection locked="0"/>
    </xf>
    <xf numFmtId="41" fontId="20" fillId="3" borderId="4" xfId="132" applyNumberFormat="1" applyFont="1" applyFill="1" applyBorder="1" applyAlignment="1" applyProtection="1">
      <alignment horizontal="right" vertical="center"/>
      <protection locked="0"/>
    </xf>
    <xf numFmtId="41" fontId="20" fillId="3" borderId="4" xfId="132" applyNumberFormat="1" applyFont="1" applyFill="1" applyBorder="1" applyAlignment="1" applyProtection="1">
      <alignment horizontal="right" vertical="center"/>
      <protection hidden="1"/>
    </xf>
    <xf numFmtId="41" fontId="20" fillId="0" borderId="4" xfId="132" applyNumberFormat="1" applyFont="1" applyBorder="1" applyAlignment="1" applyProtection="1">
      <alignment horizontal="right" vertical="center"/>
      <protection hidden="1"/>
    </xf>
    <xf numFmtId="41" fontId="20" fillId="0" borderId="12" xfId="132" applyNumberFormat="1" applyFont="1" applyBorder="1" applyAlignment="1" applyProtection="1">
      <alignment horizontal="right" vertical="center"/>
      <protection hidden="1"/>
    </xf>
    <xf numFmtId="0" fontId="3" fillId="0" borderId="7" xfId="132" applyFont="1" applyBorder="1" applyAlignment="1" applyProtection="1">
      <alignment horizontal="center" vertical="center"/>
      <protection locked="0"/>
    </xf>
    <xf numFmtId="41" fontId="20" fillId="3" borderId="1" xfId="132" applyNumberFormat="1" applyFont="1" applyFill="1" applyBorder="1" applyAlignment="1" applyProtection="1">
      <alignment horizontal="right" vertical="center"/>
      <protection locked="0"/>
    </xf>
    <xf numFmtId="41" fontId="20" fillId="3" borderId="1" xfId="132" applyNumberFormat="1" applyFont="1" applyFill="1" applyBorder="1" applyAlignment="1" applyProtection="1">
      <alignment horizontal="right" vertical="center"/>
      <protection hidden="1"/>
    </xf>
    <xf numFmtId="41" fontId="20" fillId="0" borderId="1" xfId="132" applyNumberFormat="1" applyFont="1" applyBorder="1" applyAlignment="1" applyProtection="1">
      <alignment horizontal="right" vertical="center"/>
      <protection locked="0"/>
    </xf>
    <xf numFmtId="41" fontId="20" fillId="0" borderId="5" xfId="132" applyNumberFormat="1" applyFont="1" applyBorder="1" applyAlignment="1" applyProtection="1">
      <alignment horizontal="right" vertical="center"/>
      <protection locked="0"/>
    </xf>
    <xf numFmtId="0" fontId="3" fillId="0" borderId="59" xfId="132" applyFont="1" applyBorder="1" applyAlignment="1" applyProtection="1">
      <alignment horizontal="center" vertical="center"/>
      <protection locked="0"/>
    </xf>
    <xf numFmtId="41" fontId="20" fillId="3" borderId="50" xfId="132" applyNumberFormat="1" applyFont="1" applyFill="1" applyBorder="1" applyAlignment="1" applyProtection="1">
      <alignment horizontal="right" vertical="center"/>
      <protection locked="0"/>
    </xf>
    <xf numFmtId="41" fontId="20" fillId="3" borderId="50" xfId="132" applyNumberFormat="1" applyFont="1" applyFill="1" applyBorder="1" applyAlignment="1" applyProtection="1">
      <alignment horizontal="right" vertical="center"/>
      <protection hidden="1"/>
    </xf>
    <xf numFmtId="41" fontId="20" fillId="0" borderId="50" xfId="132" applyNumberFormat="1" applyFont="1" applyBorder="1" applyAlignment="1" applyProtection="1">
      <alignment horizontal="right" vertical="center"/>
      <protection locked="0"/>
    </xf>
    <xf numFmtId="41" fontId="20" fillId="0" borderId="49" xfId="132" applyNumberFormat="1" applyFont="1" applyBorder="1" applyAlignment="1" applyProtection="1">
      <alignment horizontal="right" vertical="center"/>
      <protection locked="0"/>
    </xf>
    <xf numFmtId="0" fontId="23" fillId="0" borderId="0" xfId="132" applyFont="1" applyAlignment="1" applyProtection="1">
      <alignment horizontal="left"/>
      <protection locked="0"/>
    </xf>
    <xf numFmtId="0" fontId="23" fillId="0" borderId="0" xfId="132" applyFont="1" applyProtection="1">
      <protection locked="0"/>
    </xf>
    <xf numFmtId="0" fontId="24" fillId="0" borderId="0" xfId="132" applyFont="1" applyAlignment="1" applyProtection="1">
      <alignment horizontal="center"/>
      <protection locked="0"/>
    </xf>
    <xf numFmtId="0" fontId="23" fillId="0" borderId="0" xfId="132" applyFont="1" applyAlignment="1" applyProtection="1">
      <alignment horizontal="left" vertical="center"/>
      <protection locked="0"/>
    </xf>
    <xf numFmtId="0" fontId="23" fillId="0" borderId="0" xfId="132" applyFont="1" applyAlignment="1" applyProtection="1">
      <alignment horizontal="center"/>
      <protection locked="0"/>
    </xf>
    <xf numFmtId="0" fontId="69" fillId="0" borderId="0" xfId="132" applyFont="1"/>
    <xf numFmtId="0" fontId="59" fillId="0" borderId="0" xfId="132" applyFont="1" applyAlignment="1" applyProtection="1">
      <alignment horizontal="right" vertical="top"/>
      <protection locked="0"/>
    </xf>
    <xf numFmtId="0" fontId="74" fillId="0" borderId="0" xfId="132" applyFont="1" applyProtection="1">
      <protection locked="0"/>
    </xf>
    <xf numFmtId="0" fontId="74" fillId="0" borderId="0" xfId="132" applyFont="1" applyAlignment="1" applyProtection="1">
      <alignment horizontal="center"/>
      <protection locked="0"/>
    </xf>
    <xf numFmtId="0" fontId="20" fillId="0" borderId="44" xfId="133" applyFont="1" applyBorder="1" applyAlignment="1" applyProtection="1">
      <alignment horizontal="center" vertical="center"/>
      <protection locked="0"/>
    </xf>
    <xf numFmtId="0" fontId="20" fillId="0" borderId="0" xfId="133" applyFont="1" applyAlignment="1" applyProtection="1">
      <alignment horizontal="center" vertical="center"/>
      <protection locked="0"/>
    </xf>
    <xf numFmtId="0" fontId="20" fillId="0" borderId="0" xfId="133" applyFont="1" applyAlignment="1" applyProtection="1">
      <alignment vertical="center"/>
      <protection locked="0"/>
    </xf>
    <xf numFmtId="0" fontId="20" fillId="0" borderId="0" xfId="134" applyFont="1" applyAlignment="1">
      <alignment horizontal="justify" wrapText="1"/>
    </xf>
    <xf numFmtId="0" fontId="20" fillId="0" borderId="0" xfId="134" applyFont="1"/>
    <xf numFmtId="0" fontId="22" fillId="0" borderId="0" xfId="134" applyFont="1"/>
    <xf numFmtId="0" fontId="20" fillId="0" borderId="39" xfId="133" applyFont="1" applyBorder="1" applyAlignment="1" applyProtection="1">
      <alignment vertical="center"/>
      <protection locked="0"/>
    </xf>
    <xf numFmtId="0" fontId="20" fillId="0" borderId="39" xfId="134" applyFont="1" applyBorder="1" applyAlignment="1">
      <alignment horizontal="justify" wrapText="1"/>
    </xf>
    <xf numFmtId="0" fontId="20" fillId="0" borderId="39" xfId="134" applyFont="1" applyBorder="1"/>
    <xf numFmtId="0" fontId="77" fillId="0" borderId="0" xfId="134" applyFont="1"/>
    <xf numFmtId="0" fontId="34" fillId="0" borderId="0" xfId="134"/>
    <xf numFmtId="0" fontId="23" fillId="0" borderId="0" xfId="134" applyFont="1" applyAlignment="1">
      <alignment horizontal="center" vertical="center"/>
    </xf>
    <xf numFmtId="0" fontId="24" fillId="0" borderId="0" xfId="134" applyFont="1" applyAlignment="1">
      <alignment horizontal="center" vertical="center"/>
    </xf>
    <xf numFmtId="0" fontId="23" fillId="0" borderId="50" xfId="134" applyFont="1" applyBorder="1" applyAlignment="1">
      <alignment horizontal="distributed" vertical="center" wrapText="1" justifyLastLine="1"/>
    </xf>
    <xf numFmtId="0" fontId="23" fillId="0" borderId="49" xfId="134" applyFont="1" applyBorder="1" applyAlignment="1">
      <alignment horizontal="distributed" vertical="center" wrapText="1" justifyLastLine="1"/>
    </xf>
    <xf numFmtId="0" fontId="23" fillId="0" borderId="13" xfId="135" applyFont="1" applyBorder="1" applyAlignment="1">
      <alignment horizontal="center" vertical="center"/>
    </xf>
    <xf numFmtId="41" fontId="20" fillId="29" borderId="4" xfId="132" applyNumberFormat="1" applyFont="1" applyFill="1" applyBorder="1" applyAlignment="1" applyProtection="1">
      <alignment horizontal="right" vertical="center"/>
      <protection locked="0"/>
    </xf>
    <xf numFmtId="41" fontId="20" fillId="0" borderId="4" xfId="132" applyNumberFormat="1" applyFont="1" applyBorder="1" applyAlignment="1" applyProtection="1">
      <alignment horizontal="right" vertical="center"/>
      <protection locked="0"/>
    </xf>
    <xf numFmtId="41" fontId="20" fillId="0" borderId="12" xfId="132" applyNumberFormat="1" applyFont="1" applyBorder="1" applyAlignment="1" applyProtection="1">
      <alignment horizontal="right" vertical="center"/>
      <protection locked="0"/>
    </xf>
    <xf numFmtId="0" fontId="77" fillId="0" borderId="0" xfId="134" applyFont="1" applyAlignment="1">
      <alignment horizontal="center" vertical="center"/>
    </xf>
    <xf numFmtId="0" fontId="34" fillId="0" borderId="0" xfId="134" applyAlignment="1">
      <alignment horizontal="center" vertical="center"/>
    </xf>
    <xf numFmtId="0" fontId="23" fillId="0" borderId="7" xfId="135" applyFont="1" applyBorder="1" applyAlignment="1">
      <alignment horizontal="center" vertical="center"/>
    </xf>
    <xf numFmtId="41" fontId="20" fillId="29" borderId="1" xfId="132" applyNumberFormat="1" applyFont="1" applyFill="1" applyBorder="1" applyAlignment="1" applyProtection="1">
      <alignment horizontal="right" vertical="center"/>
      <protection locked="0"/>
    </xf>
    <xf numFmtId="0" fontId="23" fillId="0" borderId="59" xfId="135" applyFont="1" applyBorder="1" applyAlignment="1">
      <alignment horizontal="center" vertical="center"/>
    </xf>
    <xf numFmtId="41" fontId="20" fillId="29" borderId="50" xfId="132" applyNumberFormat="1" applyFont="1" applyFill="1" applyBorder="1" applyAlignment="1" applyProtection="1">
      <alignment horizontal="right" vertical="center"/>
      <protection locked="0"/>
    </xf>
    <xf numFmtId="0" fontId="69" fillId="0" borderId="0" xfId="32" applyFont="1" applyAlignment="1">
      <alignment horizontal="right" vertical="top"/>
    </xf>
    <xf numFmtId="0" fontId="20" fillId="0" borderId="39" xfId="32" applyFont="1" applyBorder="1" applyAlignment="1" applyProtection="1">
      <alignment vertical="center"/>
      <protection locked="0"/>
    </xf>
    <xf numFmtId="0" fontId="22" fillId="0" borderId="39" xfId="134" applyFont="1" applyBorder="1"/>
    <xf numFmtId="41" fontId="20" fillId="29" borderId="4" xfId="126" applyNumberFormat="1" applyFont="1" applyFill="1" applyBorder="1" applyAlignment="1" applyProtection="1">
      <alignment horizontal="right" vertical="center"/>
      <protection locked="0"/>
    </xf>
    <xf numFmtId="41" fontId="20" fillId="0" borderId="4" xfId="126" applyNumberFormat="1" applyFont="1" applyBorder="1" applyAlignment="1" applyProtection="1">
      <alignment horizontal="right" vertical="center"/>
      <protection locked="0"/>
    </xf>
    <xf numFmtId="41" fontId="20" fillId="0" borderId="12" xfId="126" applyNumberFormat="1" applyFont="1" applyBorder="1" applyAlignment="1" applyProtection="1">
      <alignment horizontal="right" vertical="center"/>
      <protection locked="0"/>
    </xf>
    <xf numFmtId="41" fontId="20" fillId="29" borderId="1" xfId="126" applyNumberFormat="1" applyFont="1" applyFill="1" applyBorder="1" applyAlignment="1" applyProtection="1">
      <alignment horizontal="right" vertical="center"/>
      <protection locked="0"/>
    </xf>
    <xf numFmtId="41" fontId="20" fillId="0" borderId="1" xfId="126" applyNumberFormat="1" applyFont="1" applyBorder="1" applyAlignment="1" applyProtection="1">
      <alignment horizontal="right" vertical="center"/>
      <protection locked="0"/>
    </xf>
    <xf numFmtId="41" fontId="20" fillId="0" borderId="5" xfId="126" applyNumberFormat="1" applyFont="1" applyBorder="1" applyAlignment="1" applyProtection="1">
      <alignment horizontal="right" vertical="center"/>
      <protection locked="0"/>
    </xf>
    <xf numFmtId="41" fontId="20" fillId="29" borderId="50" xfId="126" applyNumberFormat="1" applyFont="1" applyFill="1" applyBorder="1" applyAlignment="1" applyProtection="1">
      <alignment horizontal="right" vertical="center"/>
      <protection locked="0"/>
    </xf>
    <xf numFmtId="41" fontId="20" fillId="0" borderId="50" xfId="126" applyNumberFormat="1" applyFont="1" applyBorder="1" applyAlignment="1" applyProtection="1">
      <alignment horizontal="right" vertical="center"/>
      <protection locked="0"/>
    </xf>
    <xf numFmtId="41" fontId="20" fillId="0" borderId="49" xfId="126" applyNumberFormat="1" applyFont="1" applyBorder="1" applyAlignment="1" applyProtection="1">
      <alignment horizontal="right" vertical="center"/>
      <protection locked="0"/>
    </xf>
    <xf numFmtId="0" fontId="21" fillId="0" borderId="0" xfId="134" applyFont="1"/>
    <xf numFmtId="0" fontId="79" fillId="0" borderId="0" xfId="134" applyFont="1"/>
    <xf numFmtId="41" fontId="20" fillId="29" borderId="12" xfId="132" applyNumberFormat="1" applyFont="1" applyFill="1" applyBorder="1" applyAlignment="1" applyProtection="1">
      <alignment horizontal="right" vertical="center"/>
      <protection locked="0"/>
    </xf>
    <xf numFmtId="0" fontId="3" fillId="0" borderId="11" xfId="32" applyFont="1" applyBorder="1" applyAlignment="1" applyProtection="1">
      <alignment horizontal="center" vertical="center"/>
      <protection locked="0"/>
    </xf>
    <xf numFmtId="0" fontId="3" fillId="0" borderId="29" xfId="32" applyFont="1" applyBorder="1" applyAlignment="1" applyProtection="1">
      <alignment horizontal="center" vertical="center"/>
      <protection locked="0"/>
    </xf>
    <xf numFmtId="0" fontId="3" fillId="0" borderId="10" xfId="32" applyFont="1" applyBorder="1" applyAlignment="1" applyProtection="1">
      <alignment horizontal="center" vertical="center"/>
      <protection locked="0"/>
    </xf>
    <xf numFmtId="41" fontId="80" fillId="29" borderId="44" xfId="32" applyNumberFormat="1" applyFont="1" applyFill="1" applyBorder="1" applyAlignment="1" applyProtection="1">
      <alignment horizontal="right" vertical="center"/>
      <protection hidden="1"/>
    </xf>
    <xf numFmtId="41" fontId="80" fillId="0" borderId="44" xfId="32" applyNumberFormat="1" applyFont="1" applyBorder="1" applyAlignment="1" applyProtection="1">
      <alignment horizontal="right" vertical="center"/>
      <protection hidden="1"/>
    </xf>
    <xf numFmtId="41" fontId="80" fillId="0" borderId="34" xfId="32" applyNumberFormat="1" applyFont="1" applyBorder="1" applyAlignment="1" applyProtection="1">
      <alignment horizontal="right" vertical="center"/>
      <protection hidden="1"/>
    </xf>
    <xf numFmtId="41" fontId="22" fillId="0" borderId="44" xfId="32" applyNumberFormat="1" applyFont="1" applyBorder="1" applyAlignment="1" applyProtection="1">
      <alignment horizontal="right" vertical="center"/>
      <protection hidden="1"/>
    </xf>
    <xf numFmtId="41" fontId="22" fillId="0" borderId="34" xfId="32" applyNumberFormat="1" applyFont="1" applyBorder="1" applyAlignment="1" applyProtection="1">
      <alignment horizontal="right" vertical="center"/>
      <protection hidden="1"/>
    </xf>
    <xf numFmtId="0" fontId="23" fillId="0" borderId="0" xfId="32" applyFont="1" applyAlignment="1" applyProtection="1">
      <alignment horizontal="left" vertical="top"/>
      <protection locked="0"/>
    </xf>
    <xf numFmtId="0" fontId="23" fillId="0" borderId="0" xfId="32" applyFont="1" applyAlignment="1" applyProtection="1">
      <alignment horizontal="right" vertical="top"/>
      <protection locked="0"/>
    </xf>
    <xf numFmtId="0" fontId="3" fillId="0" borderId="0" xfId="32" applyFont="1" applyAlignment="1" applyProtection="1">
      <alignment horizontal="right" vertical="top"/>
      <protection locked="0"/>
    </xf>
    <xf numFmtId="0" fontId="3" fillId="0" borderId="13" xfId="32" applyFont="1" applyBorder="1" applyAlignment="1" applyProtection="1">
      <alignment horizontal="center" vertical="center"/>
      <protection locked="0"/>
    </xf>
    <xf numFmtId="41" fontId="80" fillId="29" borderId="4" xfId="32" applyNumberFormat="1" applyFont="1" applyFill="1" applyBorder="1" applyAlignment="1" applyProtection="1">
      <alignment horizontal="right" vertical="center"/>
      <protection hidden="1"/>
    </xf>
    <xf numFmtId="41" fontId="22" fillId="29" borderId="4" xfId="32" applyNumberFormat="1" applyFont="1" applyFill="1" applyBorder="1" applyAlignment="1" applyProtection="1">
      <alignment horizontal="right" vertical="center"/>
      <protection locked="0"/>
    </xf>
    <xf numFmtId="41" fontId="22" fillId="0" borderId="4" xfId="32" applyNumberFormat="1" applyFont="1" applyBorder="1" applyAlignment="1" applyProtection="1">
      <alignment horizontal="right" vertical="center"/>
      <protection locked="0"/>
    </xf>
    <xf numFmtId="41" fontId="22" fillId="0" borderId="12" xfId="32" applyNumberFormat="1" applyFont="1" applyBorder="1" applyAlignment="1" applyProtection="1">
      <alignment horizontal="right" vertical="center"/>
      <protection locked="0"/>
    </xf>
    <xf numFmtId="41" fontId="80" fillId="29" borderId="1" xfId="32" applyNumberFormat="1" applyFont="1" applyFill="1" applyBorder="1" applyAlignment="1" applyProtection="1">
      <alignment horizontal="right" vertical="center"/>
      <protection hidden="1"/>
    </xf>
    <xf numFmtId="41" fontId="22" fillId="29" borderId="1" xfId="32" applyNumberFormat="1" applyFont="1" applyFill="1" applyBorder="1" applyAlignment="1" applyProtection="1">
      <alignment horizontal="right" vertical="center"/>
      <protection locked="0"/>
    </xf>
    <xf numFmtId="41" fontId="22" fillId="0" borderId="1" xfId="32" applyNumberFormat="1" applyFont="1" applyBorder="1" applyAlignment="1" applyProtection="1">
      <alignment horizontal="right" vertical="center"/>
      <protection locked="0"/>
    </xf>
    <xf numFmtId="41" fontId="22" fillId="0" borderId="5" xfId="32" applyNumberFormat="1" applyFont="1" applyBorder="1" applyAlignment="1" applyProtection="1">
      <alignment horizontal="right" vertical="center"/>
      <protection locked="0"/>
    </xf>
    <xf numFmtId="41" fontId="80" fillId="29" borderId="50" xfId="32" applyNumberFormat="1" applyFont="1" applyFill="1" applyBorder="1" applyAlignment="1" applyProtection="1">
      <alignment horizontal="right" vertical="center"/>
      <protection hidden="1"/>
    </xf>
    <xf numFmtId="41" fontId="22" fillId="29" borderId="50" xfId="32" applyNumberFormat="1" applyFont="1" applyFill="1" applyBorder="1" applyAlignment="1" applyProtection="1">
      <alignment horizontal="right" vertical="center"/>
      <protection locked="0"/>
    </xf>
    <xf numFmtId="41" fontId="22" fillId="0" borderId="50" xfId="32" applyNumberFormat="1" applyFont="1" applyBorder="1" applyAlignment="1" applyProtection="1">
      <alignment horizontal="right" vertical="center"/>
      <protection locked="0"/>
    </xf>
    <xf numFmtId="41" fontId="22" fillId="0" borderId="49" xfId="32" applyNumberFormat="1" applyFont="1" applyBorder="1" applyAlignment="1" applyProtection="1">
      <alignment horizontal="right" vertical="center"/>
      <protection locked="0"/>
    </xf>
    <xf numFmtId="0" fontId="23" fillId="0" borderId="0" xfId="32" applyFont="1" applyAlignment="1" applyProtection="1">
      <alignment horizontal="center" vertical="top"/>
      <protection locked="0"/>
    </xf>
    <xf numFmtId="41" fontId="80" fillId="0" borderId="4" xfId="32" applyNumberFormat="1" applyFont="1" applyBorder="1" applyAlignment="1" applyProtection="1">
      <alignment horizontal="right" vertical="center"/>
      <protection hidden="1"/>
    </xf>
    <xf numFmtId="41" fontId="80" fillId="0" borderId="12" xfId="32" applyNumberFormat="1" applyFont="1" applyBorder="1" applyAlignment="1" applyProtection="1">
      <alignment horizontal="right" vertical="center"/>
      <protection hidden="1"/>
    </xf>
    <xf numFmtId="41" fontId="22" fillId="0" borderId="1" xfId="32" applyNumberFormat="1" applyFont="1" applyBorder="1" applyAlignment="1" applyProtection="1">
      <alignment horizontal="right" vertical="center"/>
      <protection hidden="1"/>
    </xf>
    <xf numFmtId="41" fontId="22" fillId="0" borderId="5" xfId="32" applyNumberFormat="1" applyFont="1" applyBorder="1" applyAlignment="1" applyProtection="1">
      <alignment horizontal="right" vertical="center"/>
      <protection hidden="1"/>
    </xf>
    <xf numFmtId="41" fontId="80" fillId="0" borderId="50" xfId="32" applyNumberFormat="1" applyFont="1" applyBorder="1" applyAlignment="1" applyProtection="1">
      <alignment horizontal="right" vertical="center"/>
      <protection hidden="1"/>
    </xf>
    <xf numFmtId="41" fontId="80" fillId="0" borderId="49" xfId="32" applyNumberFormat="1" applyFont="1" applyBorder="1" applyAlignment="1" applyProtection="1">
      <alignment horizontal="right" vertical="center"/>
      <protection hidden="1"/>
    </xf>
    <xf numFmtId="0" fontId="23" fillId="0" borderId="0" xfId="32" applyFont="1" applyAlignment="1">
      <alignment horizontal="right" vertical="top"/>
    </xf>
    <xf numFmtId="0" fontId="23" fillId="0" borderId="0" xfId="32" applyFont="1" applyAlignment="1">
      <alignment horizontal="right"/>
    </xf>
    <xf numFmtId="0" fontId="23" fillId="0" borderId="50" xfId="32" applyFont="1" applyBorder="1" applyAlignment="1" applyProtection="1">
      <alignment horizontal="center" vertical="center"/>
      <protection locked="0"/>
    </xf>
    <xf numFmtId="0" fontId="23" fillId="0" borderId="49" xfId="32" applyFont="1" applyBorder="1" applyAlignment="1" applyProtection="1">
      <alignment horizontal="center" vertical="center"/>
      <protection locked="0"/>
    </xf>
    <xf numFmtId="0" fontId="9" fillId="0" borderId="4" xfId="2" applyFill="1" applyBorder="1" applyAlignment="1" applyProtection="1">
      <alignment horizontal="center" vertical="center" wrapText="1"/>
    </xf>
    <xf numFmtId="0" fontId="18" fillId="0" borderId="9" xfId="0" applyFont="1" applyBorder="1" applyAlignment="1">
      <alignment vertical="center" wrapText="1"/>
    </xf>
    <xf numFmtId="0" fontId="18" fillId="0" borderId="11" xfId="0" applyFont="1" applyBorder="1" applyAlignment="1">
      <alignment vertical="center" wrapText="1"/>
    </xf>
    <xf numFmtId="0" fontId="18" fillId="0" borderId="0" xfId="0" applyFont="1" applyAlignment="1">
      <alignment vertical="top" wrapText="1"/>
    </xf>
    <xf numFmtId="0" fontId="18" fillId="0" borderId="0" xfId="0" applyFont="1" applyAlignment="1">
      <alignment vertical="center" wrapText="1"/>
    </xf>
    <xf numFmtId="0" fontId="18" fillId="0" borderId="15" xfId="0" applyFont="1" applyBorder="1" applyAlignment="1">
      <alignment vertical="center" wrapText="1"/>
    </xf>
    <xf numFmtId="0" fontId="18" fillId="0" borderId="12" xfId="0" applyFont="1" applyBorder="1" applyAlignment="1">
      <alignment vertical="top"/>
    </xf>
    <xf numFmtId="0" fontId="18" fillId="0" borderId="8" xfId="0" applyFont="1" applyBorder="1" applyAlignment="1">
      <alignment vertical="top"/>
    </xf>
    <xf numFmtId="0" fontId="18" fillId="0" borderId="8" xfId="0" applyFont="1" applyBorder="1">
      <alignment vertical="center"/>
    </xf>
    <xf numFmtId="0" fontId="18" fillId="0" borderId="8" xfId="0" applyFont="1" applyBorder="1" applyAlignment="1">
      <alignment vertical="center" wrapText="1"/>
    </xf>
    <xf numFmtId="0" fontId="18" fillId="0" borderId="8" xfId="0" applyFont="1" applyBorder="1" applyAlignment="1">
      <alignment vertical="top" wrapText="1"/>
    </xf>
    <xf numFmtId="0" fontId="18" fillId="0" borderId="5" xfId="0" applyFont="1" applyBorder="1" applyAlignment="1">
      <alignmen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2" borderId="1" xfId="0" applyFont="1" applyFill="1" applyBorder="1" applyAlignment="1">
      <alignment horizontal="center" vertical="center" wrapText="1"/>
    </xf>
    <xf numFmtId="0" fontId="23" fillId="0" borderId="1" xfId="1" applyFont="1" applyBorder="1" applyAlignment="1">
      <alignment horizontal="center" vertical="center" wrapText="1"/>
    </xf>
    <xf numFmtId="0" fontId="18" fillId="2" borderId="2" xfId="0" applyFont="1" applyFill="1" applyBorder="1" applyAlignment="1">
      <alignment horizontal="center" vertical="center" wrapText="1"/>
    </xf>
    <xf numFmtId="0" fontId="23" fillId="4" borderId="1" xfId="1" applyFont="1" applyFill="1" applyBorder="1" applyAlignment="1">
      <alignment horizontal="center" vertical="center" wrapText="1"/>
    </xf>
    <xf numFmtId="176" fontId="14" fillId="4" borderId="29" xfId="1" applyNumberFormat="1" applyFont="1" applyFill="1" applyBorder="1" applyAlignment="1">
      <alignment horizontal="center" vertical="center" wrapText="1"/>
    </xf>
    <xf numFmtId="20" fontId="8" fillId="4" borderId="3" xfId="1" applyNumberFormat="1" applyFont="1" applyFill="1" applyBorder="1" applyAlignment="1">
      <alignment horizontal="center" vertical="center" wrapText="1"/>
    </xf>
    <xf numFmtId="20" fontId="18" fillId="4" borderId="3" xfId="1" applyNumberFormat="1" applyFont="1" applyFill="1" applyBorder="1" applyAlignment="1">
      <alignment horizontal="center" vertical="center" wrapText="1"/>
    </xf>
    <xf numFmtId="0" fontId="56" fillId="4" borderId="4" xfId="2" applyFont="1" applyFill="1" applyBorder="1" applyAlignment="1" applyProtection="1">
      <alignment horizontal="center" vertical="center" wrapText="1"/>
    </xf>
    <xf numFmtId="177" fontId="18" fillId="4" borderId="29" xfId="1" applyNumberFormat="1" applyFont="1" applyFill="1" applyBorder="1" applyAlignment="1">
      <alignment horizontal="center" vertical="center" wrapText="1"/>
    </xf>
    <xf numFmtId="20" fontId="14" fillId="4" borderId="3" xfId="1" applyNumberFormat="1" applyFont="1" applyFill="1" applyBorder="1" applyAlignment="1">
      <alignment horizontal="center" vertical="center" wrapText="1"/>
    </xf>
    <xf numFmtId="0" fontId="57" fillId="4" borderId="4"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3" fillId="4" borderId="0" xfId="0" applyFont="1" applyFill="1" applyAlignment="1">
      <alignment vertical="center" wrapText="1"/>
    </xf>
    <xf numFmtId="176" fontId="8" fillId="4" borderId="29" xfId="1" applyNumberFormat="1" applyFont="1" applyFill="1" applyBorder="1" applyAlignment="1">
      <alignment horizontal="center" vertical="center" wrapText="1"/>
    </xf>
    <xf numFmtId="0" fontId="13" fillId="4" borderId="8" xfId="0" applyFont="1" applyFill="1" applyBorder="1" applyAlignment="1">
      <alignment vertical="center" wrapText="1"/>
    </xf>
    <xf numFmtId="176" fontId="14" fillId="4" borderId="3" xfId="1" applyNumberFormat="1" applyFont="1" applyFill="1" applyBorder="1" applyAlignment="1">
      <alignment horizontal="center" vertical="center" wrapText="1"/>
    </xf>
    <xf numFmtId="176" fontId="8" fillId="4" borderId="2" xfId="1" applyNumberFormat="1" applyFont="1" applyFill="1" applyBorder="1" applyAlignment="1">
      <alignment horizontal="center" vertical="center" wrapText="1"/>
    </xf>
    <xf numFmtId="0" fontId="58" fillId="4" borderId="4" xfId="2" applyFont="1" applyFill="1" applyBorder="1" applyAlignment="1" applyProtection="1">
      <alignment horizontal="center" vertical="center" wrapText="1"/>
    </xf>
    <xf numFmtId="0" fontId="13" fillId="4" borderId="4" xfId="0" applyFont="1" applyFill="1" applyBorder="1" applyAlignment="1">
      <alignment vertical="center" wrapText="1"/>
    </xf>
    <xf numFmtId="0" fontId="56" fillId="4" borderId="3" xfId="2" applyFont="1" applyFill="1" applyBorder="1" applyAlignment="1" applyProtection="1">
      <alignment horizontal="center" vertical="center" wrapText="1"/>
    </xf>
    <xf numFmtId="0" fontId="58" fillId="4" borderId="3" xfId="2" applyFont="1" applyFill="1" applyBorder="1" applyAlignment="1" applyProtection="1">
      <alignment horizontal="center" vertical="center" wrapText="1"/>
    </xf>
    <xf numFmtId="0" fontId="13" fillId="4" borderId="9" xfId="0" applyFont="1" applyFill="1" applyBorder="1" applyAlignment="1">
      <alignment vertical="center" wrapText="1"/>
    </xf>
    <xf numFmtId="0" fontId="56" fillId="4" borderId="2" xfId="2" applyFont="1" applyFill="1" applyBorder="1" applyAlignment="1" applyProtection="1">
      <alignment horizontal="center" vertical="center" wrapText="1"/>
    </xf>
    <xf numFmtId="0" fontId="58" fillId="4" borderId="2" xfId="2" applyFont="1" applyFill="1" applyBorder="1" applyAlignment="1" applyProtection="1">
      <alignment horizontal="center" vertical="center" wrapText="1"/>
    </xf>
    <xf numFmtId="0" fontId="58" fillId="4" borderId="0" xfId="2" applyFont="1" applyFill="1" applyBorder="1" applyAlignment="1" applyProtection="1">
      <alignment horizontal="center" vertical="center" wrapText="1"/>
    </xf>
    <xf numFmtId="0" fontId="56" fillId="4" borderId="0" xfId="2" applyFont="1" applyFill="1" applyBorder="1" applyAlignment="1" applyProtection="1">
      <alignment horizontal="center" vertical="center" wrapText="1"/>
    </xf>
    <xf numFmtId="176" fontId="8" fillId="4" borderId="3" xfId="1" applyNumberFormat="1" applyFont="1" applyFill="1" applyBorder="1" applyAlignment="1">
      <alignment horizontal="center" vertical="center" wrapText="1"/>
    </xf>
    <xf numFmtId="0" fontId="13" fillId="4" borderId="2" xfId="0" applyFont="1" applyFill="1" applyBorder="1" applyAlignment="1">
      <alignment vertical="center" wrapText="1"/>
    </xf>
    <xf numFmtId="0" fontId="13" fillId="4" borderId="3" xfId="0" applyFont="1" applyFill="1" applyBorder="1" applyAlignment="1">
      <alignment vertical="center" wrapText="1"/>
    </xf>
    <xf numFmtId="0" fontId="23" fillId="0" borderId="1" xfId="32" applyFont="1" applyBorder="1" applyAlignment="1">
      <alignment horizontal="distributed"/>
    </xf>
    <xf numFmtId="0" fontId="23" fillId="0" borderId="0" xfId="32" applyFont="1" applyAlignment="1">
      <alignment horizontal="distributed"/>
    </xf>
    <xf numFmtId="0" fontId="23" fillId="0" borderId="0" xfId="32" applyFont="1"/>
    <xf numFmtId="0" fontId="12" fillId="0" borderId="0" xfId="32"/>
    <xf numFmtId="0" fontId="23" fillId="0" borderId="4" xfId="32" applyFont="1" applyBorder="1" applyAlignment="1">
      <alignment horizontal="distributed"/>
    </xf>
    <xf numFmtId="0" fontId="23" fillId="0" borderId="12" xfId="32" applyFont="1" applyBorder="1"/>
    <xf numFmtId="0" fontId="23" fillId="0" borderId="8" xfId="32" applyFont="1" applyBorder="1"/>
    <xf numFmtId="0" fontId="12" fillId="0" borderId="8" xfId="32" applyBorder="1"/>
    <xf numFmtId="0" fontId="83" fillId="0" borderId="0" xfId="32" applyFont="1"/>
    <xf numFmtId="0" fontId="12" fillId="0" borderId="0" xfId="32" applyAlignment="1">
      <alignment horizontal="left"/>
    </xf>
    <xf numFmtId="0" fontId="23" fillId="0" borderId="39" xfId="136" applyFont="1" applyBorder="1" applyAlignment="1">
      <alignment horizontal="right"/>
    </xf>
    <xf numFmtId="0" fontId="23" fillId="0" borderId="75" xfId="32" applyFont="1" applyBorder="1" applyAlignment="1">
      <alignment horizontal="centerContinuous" vertical="center"/>
    </xf>
    <xf numFmtId="0" fontId="23" fillId="0" borderId="41" xfId="32" applyFont="1" applyBorder="1" applyAlignment="1">
      <alignment horizontal="centerContinuous" vertical="center"/>
    </xf>
    <xf numFmtId="0" fontId="23" fillId="0" borderId="42" xfId="32" applyFont="1" applyBorder="1" applyAlignment="1">
      <alignment horizontal="centerContinuous" vertical="center"/>
    </xf>
    <xf numFmtId="0" fontId="23" fillId="0" borderId="76" xfId="32" applyFont="1" applyBorder="1" applyAlignment="1">
      <alignment horizontal="centerContinuous" vertical="center"/>
    </xf>
    <xf numFmtId="0" fontId="23" fillId="0" borderId="1" xfId="32" applyFont="1" applyBorder="1" applyAlignment="1">
      <alignment horizontal="centerContinuous" vertical="center"/>
    </xf>
    <xf numFmtId="0" fontId="59" fillId="0" borderId="1" xfId="32" applyFont="1" applyBorder="1" applyAlignment="1">
      <alignment horizontal="centerContinuous" vertical="center"/>
    </xf>
    <xf numFmtId="0" fontId="87" fillId="0" borderId="1" xfId="32" applyFont="1" applyBorder="1" applyAlignment="1">
      <alignment horizontal="centerContinuous" vertical="center"/>
    </xf>
    <xf numFmtId="0" fontId="23" fillId="0" borderId="50" xfId="32" applyFont="1" applyBorder="1" applyAlignment="1">
      <alignment horizontal="center" vertical="center" wrapText="1"/>
    </xf>
    <xf numFmtId="0" fontId="23" fillId="0" borderId="50" xfId="32" applyFont="1" applyBorder="1" applyAlignment="1">
      <alignment horizontal="center" vertical="center"/>
    </xf>
    <xf numFmtId="0" fontId="23" fillId="0" borderId="59" xfId="32" applyFont="1" applyBorder="1" applyAlignment="1">
      <alignment horizontal="center" vertical="center" wrapText="1"/>
    </xf>
    <xf numFmtId="0" fontId="87" fillId="0" borderId="50" xfId="32" applyFont="1" applyBorder="1" applyAlignment="1">
      <alignment horizontal="center" vertical="center"/>
    </xf>
    <xf numFmtId="0" fontId="87" fillId="0" borderId="59" xfId="32" applyFont="1" applyBorder="1" applyAlignment="1">
      <alignment horizontal="center" vertical="center" wrapText="1"/>
    </xf>
    <xf numFmtId="0" fontId="87" fillId="0" borderId="50" xfId="32" applyFont="1" applyBorder="1" applyAlignment="1">
      <alignment horizontal="center" vertical="center" wrapText="1"/>
    </xf>
    <xf numFmtId="0" fontId="87" fillId="0" borderId="49" xfId="32" applyFont="1" applyBorder="1" applyAlignment="1">
      <alignment horizontal="center" vertical="center" wrapText="1"/>
    </xf>
    <xf numFmtId="0" fontId="87" fillId="0" borderId="79" xfId="32" applyFont="1" applyBorder="1" applyAlignment="1">
      <alignment horizontal="center" vertical="center"/>
    </xf>
    <xf numFmtId="0" fontId="18" fillId="0" borderId="8" xfId="32" applyFont="1" applyBorder="1" applyAlignment="1">
      <alignment horizontal="center" vertical="center"/>
    </xf>
    <xf numFmtId="41" fontId="23" fillId="29" borderId="42" xfId="32" applyNumberFormat="1" applyFont="1" applyFill="1" applyBorder="1" applyAlignment="1">
      <alignment horizontal="right" vertical="center"/>
    </xf>
    <xf numFmtId="41" fontId="23" fillId="29" borderId="76" xfId="32" applyNumberFormat="1" applyFont="1" applyFill="1" applyBorder="1" applyAlignment="1">
      <alignment horizontal="right" vertical="center"/>
    </xf>
    <xf numFmtId="41" fontId="23" fillId="29" borderId="41" xfId="32" applyNumberFormat="1" applyFont="1" applyFill="1" applyBorder="1" applyAlignment="1">
      <alignment horizontal="right" vertical="center"/>
    </xf>
    <xf numFmtId="41" fontId="23" fillId="29" borderId="43" xfId="32" applyNumberFormat="1" applyFont="1" applyFill="1" applyBorder="1" applyAlignment="1">
      <alignment horizontal="right" vertical="center"/>
    </xf>
    <xf numFmtId="0" fontId="23" fillId="0" borderId="8" xfId="32" applyFont="1" applyBorder="1" applyAlignment="1">
      <alignment horizontal="center" vertical="center"/>
    </xf>
    <xf numFmtId="41" fontId="23" fillId="29" borderId="1" xfId="32" applyNumberFormat="1" applyFont="1" applyFill="1" applyBorder="1" applyAlignment="1">
      <alignment horizontal="right" vertical="center"/>
    </xf>
    <xf numFmtId="41" fontId="23" fillId="0" borderId="1" xfId="32" applyNumberFormat="1" applyFont="1" applyBorder="1" applyAlignment="1">
      <alignment horizontal="right" vertical="center"/>
    </xf>
    <xf numFmtId="41" fontId="23" fillId="0" borderId="80" xfId="32" applyNumberFormat="1" applyFont="1" applyBorder="1" applyAlignment="1">
      <alignment horizontal="right" vertical="center"/>
    </xf>
    <xf numFmtId="41" fontId="23" fillId="29" borderId="7" xfId="32" applyNumberFormat="1" applyFont="1" applyFill="1" applyBorder="1" applyAlignment="1">
      <alignment horizontal="right" vertical="center"/>
    </xf>
    <xf numFmtId="41" fontId="23" fillId="0" borderId="5" xfId="32" applyNumberFormat="1" applyFont="1" applyBorder="1" applyAlignment="1">
      <alignment horizontal="right" vertical="center"/>
    </xf>
    <xf numFmtId="0" fontId="18" fillId="0" borderId="1" xfId="32" applyFont="1" applyBorder="1" applyAlignment="1">
      <alignment horizontal="center" vertical="center"/>
    </xf>
    <xf numFmtId="41" fontId="23" fillId="29" borderId="80" xfId="32" applyNumberFormat="1" applyFont="1" applyFill="1" applyBorder="1" applyAlignment="1">
      <alignment horizontal="right" vertical="center"/>
    </xf>
    <xf numFmtId="41" fontId="23" fillId="29" borderId="5" xfId="32" applyNumberFormat="1" applyFont="1" applyFill="1" applyBorder="1" applyAlignment="1">
      <alignment horizontal="right" vertical="center"/>
    </xf>
    <xf numFmtId="0" fontId="18" fillId="0" borderId="57" xfId="32" applyFont="1" applyBorder="1" applyAlignment="1">
      <alignment horizontal="center" vertical="center"/>
    </xf>
    <xf numFmtId="41" fontId="23" fillId="29" borderId="50" xfId="32" applyNumberFormat="1" applyFont="1" applyFill="1" applyBorder="1" applyAlignment="1">
      <alignment horizontal="right" vertical="center"/>
    </xf>
    <xf numFmtId="41" fontId="23" fillId="0" borderId="50" xfId="32" applyNumberFormat="1" applyFont="1" applyBorder="1" applyAlignment="1">
      <alignment horizontal="right" vertical="center"/>
    </xf>
    <xf numFmtId="41" fontId="23" fillId="0" borderId="81" xfId="32" applyNumberFormat="1" applyFont="1" applyBorder="1" applyAlignment="1">
      <alignment horizontal="right" vertical="center"/>
    </xf>
    <xf numFmtId="41" fontId="23" fillId="29" borderId="59" xfId="32" applyNumberFormat="1" applyFont="1" applyFill="1" applyBorder="1" applyAlignment="1">
      <alignment horizontal="right" vertical="center"/>
    </xf>
    <xf numFmtId="41" fontId="23" fillId="0" borderId="49" xfId="32" applyNumberFormat="1" applyFont="1" applyBorder="1" applyAlignment="1">
      <alignment horizontal="right" vertical="center"/>
    </xf>
    <xf numFmtId="0" fontId="23" fillId="0" borderId="0" xfId="32" applyFont="1" applyAlignment="1">
      <alignment horizontal="left" vertical="center"/>
    </xf>
    <xf numFmtId="0" fontId="18" fillId="0" borderId="0" xfId="32" applyFont="1"/>
    <xf numFmtId="0" fontId="23" fillId="0" borderId="0" xfId="32" applyFont="1" applyAlignment="1">
      <alignment vertical="center"/>
    </xf>
    <xf numFmtId="0" fontId="23" fillId="0" borderId="0" xfId="32" applyFont="1" applyAlignment="1">
      <alignment horizontal="left"/>
    </xf>
    <xf numFmtId="0" fontId="23" fillId="0" borderId="0" xfId="32" applyFont="1" applyAlignment="1">
      <alignment horizontal="center"/>
    </xf>
    <xf numFmtId="0" fontId="23" fillId="0" borderId="0" xfId="32" applyFont="1" applyAlignment="1">
      <alignment wrapText="1"/>
    </xf>
    <xf numFmtId="0" fontId="23" fillId="0" borderId="0" xfId="32" applyFont="1" applyAlignment="1">
      <alignment vertical="center" wrapText="1"/>
    </xf>
    <xf numFmtId="0" fontId="12" fillId="0" borderId="0" xfId="32" applyAlignment="1">
      <alignment vertical="center" wrapText="1"/>
    </xf>
    <xf numFmtId="0" fontId="93" fillId="0" borderId="0" xfId="4" applyFont="1" applyProtection="1">
      <protection locked="0"/>
    </xf>
    <xf numFmtId="187" fontId="93" fillId="0" borderId="0" xfId="4" applyNumberFormat="1" applyFont="1" applyProtection="1">
      <protection locked="0"/>
    </xf>
    <xf numFmtId="187" fontId="20" fillId="0" borderId="1" xfId="4" applyNumberFormat="1" applyFont="1" applyBorder="1" applyAlignment="1" applyProtection="1">
      <alignment horizontal="center"/>
      <protection locked="0"/>
    </xf>
    <xf numFmtId="187" fontId="93" fillId="0" borderId="1" xfId="4" applyNumberFormat="1" applyFont="1" applyBorder="1" applyAlignment="1" applyProtection="1">
      <alignment horizontal="center"/>
      <protection locked="0"/>
    </xf>
    <xf numFmtId="0" fontId="94" fillId="0" borderId="0" xfId="128" applyFont="1">
      <alignment vertical="center"/>
    </xf>
    <xf numFmtId="0" fontId="23" fillId="0" borderId="0" xfId="4" applyFont="1" applyProtection="1">
      <protection locked="0"/>
    </xf>
    <xf numFmtId="0" fontId="20" fillId="0" borderId="8" xfId="4" applyFont="1" applyBorder="1" applyProtection="1">
      <protection locked="0"/>
    </xf>
    <xf numFmtId="187" fontId="93" fillId="0" borderId="8" xfId="4" applyNumberFormat="1" applyFont="1" applyBorder="1" applyProtection="1">
      <protection locked="0"/>
    </xf>
    <xf numFmtId="187" fontId="26" fillId="0" borderId="1" xfId="4" applyNumberFormat="1" applyFont="1" applyBorder="1" applyAlignment="1" applyProtection="1">
      <alignment horizontal="center"/>
      <protection locked="0"/>
    </xf>
    <xf numFmtId="0" fontId="20" fillId="0" borderId="8" xfId="4" applyFont="1" applyBorder="1" applyAlignment="1" applyProtection="1">
      <alignment horizontal="center" vertical="top"/>
      <protection locked="0"/>
    </xf>
    <xf numFmtId="187" fontId="20" fillId="0" borderId="8" xfId="4" applyNumberFormat="1" applyFont="1" applyBorder="1" applyAlignment="1" applyProtection="1">
      <alignment horizontal="center" vertical="top"/>
      <protection locked="0"/>
    </xf>
    <xf numFmtId="187" fontId="20" fillId="0" borderId="8" xfId="4" applyNumberFormat="1" applyFont="1" applyBorder="1" applyAlignment="1" applyProtection="1">
      <alignment horizontal="left" vertical="center"/>
      <protection locked="0"/>
    </xf>
    <xf numFmtId="187" fontId="20" fillId="0" borderId="8" xfId="4" applyNumberFormat="1" applyFont="1" applyBorder="1" applyAlignment="1" applyProtection="1">
      <alignment horizontal="center" vertical="center"/>
      <protection locked="0"/>
    </xf>
    <xf numFmtId="187" fontId="20" fillId="0" borderId="5" xfId="4" applyNumberFormat="1" applyFont="1" applyBorder="1" applyAlignment="1" applyProtection="1">
      <alignment horizontal="center"/>
      <protection locked="0"/>
    </xf>
    <xf numFmtId="187" fontId="20" fillId="0" borderId="5" xfId="4" applyNumberFormat="1" applyFont="1" applyBorder="1" applyAlignment="1" applyProtection="1">
      <alignment horizontal="right"/>
      <protection locked="0"/>
    </xf>
    <xf numFmtId="187" fontId="20" fillId="0" borderId="7" xfId="4" applyNumberFormat="1" applyFont="1" applyBorder="1" applyAlignment="1" applyProtection="1">
      <alignment horizontal="left"/>
      <protection locked="0"/>
    </xf>
    <xf numFmtId="187" fontId="20" fillId="0" borderId="6" xfId="4" applyNumberFormat="1" applyFont="1" applyBorder="1" applyAlignment="1" applyProtection="1">
      <alignment horizontal="left"/>
      <protection locked="0"/>
    </xf>
    <xf numFmtId="0" fontId="93" fillId="0" borderId="0" xfId="4" quotePrefix="1" applyFont="1" applyAlignment="1" applyProtection="1">
      <alignment horizontal="left"/>
      <protection locked="0"/>
    </xf>
    <xf numFmtId="182" fontId="23" fillId="29" borderId="1" xfId="126" applyNumberFormat="1" applyFont="1" applyFill="1" applyBorder="1" applyAlignment="1"/>
    <xf numFmtId="182" fontId="23" fillId="29" borderId="5" xfId="126" applyNumberFormat="1" applyFont="1" applyFill="1" applyBorder="1" applyAlignment="1"/>
    <xf numFmtId="0" fontId="93" fillId="0" borderId="6" xfId="4" applyFont="1" applyBorder="1" applyProtection="1">
      <protection locked="0"/>
    </xf>
    <xf numFmtId="0" fontId="93" fillId="0" borderId="6" xfId="4" quotePrefix="1" applyFont="1" applyBorder="1" applyAlignment="1" applyProtection="1">
      <alignment horizontal="left"/>
      <protection locked="0"/>
    </xf>
    <xf numFmtId="182" fontId="23" fillId="0" borderId="1" xfId="126" applyNumberFormat="1" applyFont="1" applyFill="1" applyBorder="1" applyAlignment="1"/>
    <xf numFmtId="182" fontId="23" fillId="0" borderId="5" xfId="126" applyNumberFormat="1" applyFont="1" applyFill="1" applyBorder="1" applyAlignment="1"/>
    <xf numFmtId="0" fontId="93" fillId="0" borderId="6" xfId="4" applyFont="1" applyBorder="1" applyAlignment="1" applyProtection="1">
      <alignment horizontal="left"/>
      <protection locked="0"/>
    </xf>
    <xf numFmtId="0" fontId="96" fillId="0" borderId="6" xfId="4" applyFont="1" applyBorder="1" applyProtection="1">
      <protection locked="0"/>
    </xf>
    <xf numFmtId="41" fontId="23" fillId="0" borderId="1" xfId="126" applyNumberFormat="1" applyFont="1" applyFill="1" applyBorder="1" applyAlignment="1">
      <alignment horizontal="right"/>
    </xf>
    <xf numFmtId="187" fontId="23" fillId="0" borderId="82" xfId="4" applyNumberFormat="1" applyFont="1" applyBorder="1"/>
    <xf numFmtId="187" fontId="23" fillId="0" borderId="83" xfId="4" applyNumberFormat="1" applyFont="1" applyBorder="1"/>
    <xf numFmtId="187" fontId="23" fillId="0" borderId="84" xfId="4" applyNumberFormat="1" applyFont="1" applyBorder="1"/>
    <xf numFmtId="187" fontId="23" fillId="0" borderId="85" xfId="4" applyNumberFormat="1" applyFont="1" applyBorder="1"/>
    <xf numFmtId="187" fontId="23" fillId="0" borderId="86" xfId="4" applyNumberFormat="1" applyFont="1" applyBorder="1"/>
    <xf numFmtId="187" fontId="23" fillId="0" borderId="87" xfId="4" applyNumberFormat="1" applyFont="1" applyBorder="1"/>
    <xf numFmtId="41" fontId="23" fillId="0" borderId="85" xfId="4" applyNumberFormat="1" applyFont="1" applyBorder="1"/>
    <xf numFmtId="188" fontId="97" fillId="0" borderId="7" xfId="4" applyNumberFormat="1" applyFont="1" applyBorder="1" applyProtection="1">
      <protection locked="0"/>
    </xf>
    <xf numFmtId="0" fontId="93" fillId="0" borderId="7" xfId="4" applyFont="1" applyBorder="1" applyProtection="1">
      <protection locked="0"/>
    </xf>
    <xf numFmtId="187" fontId="23" fillId="0" borderId="88" xfId="4" applyNumberFormat="1" applyFont="1" applyBorder="1"/>
    <xf numFmtId="187" fontId="23" fillId="0" borderId="89" xfId="4" applyNumberFormat="1" applyFont="1" applyBorder="1"/>
    <xf numFmtId="187" fontId="23" fillId="0" borderId="90" xfId="4" applyNumberFormat="1" applyFont="1" applyBorder="1"/>
    <xf numFmtId="187" fontId="20" fillId="0" borderId="5" xfId="4" applyNumberFormat="1" applyFont="1" applyBorder="1" applyAlignment="1">
      <alignment horizontal="center"/>
    </xf>
    <xf numFmtId="187" fontId="20" fillId="0" borderId="5" xfId="4" applyNumberFormat="1" applyFont="1" applyBorder="1" applyAlignment="1">
      <alignment horizontal="right"/>
    </xf>
    <xf numFmtId="187" fontId="20" fillId="0" borderId="7" xfId="4" applyNumberFormat="1" applyFont="1" applyBorder="1" applyAlignment="1">
      <alignment horizontal="left"/>
    </xf>
    <xf numFmtId="187" fontId="20" fillId="0" borderId="6" xfId="4" applyNumberFormat="1" applyFont="1" applyBorder="1" applyAlignment="1">
      <alignment horizontal="left"/>
    </xf>
    <xf numFmtId="187" fontId="20" fillId="0" borderId="1" xfId="4" applyNumberFormat="1" applyFont="1" applyBorder="1" applyAlignment="1">
      <alignment horizontal="center"/>
    </xf>
    <xf numFmtId="0" fontId="93" fillId="0" borderId="0" xfId="4" applyFont="1" applyAlignment="1" applyProtection="1">
      <alignment horizontal="left"/>
      <protection locked="0"/>
    </xf>
    <xf numFmtId="0" fontId="93" fillId="0" borderId="0" xfId="4" applyFont="1" applyAlignment="1" applyProtection="1">
      <alignment horizontal="center"/>
      <protection locked="0"/>
    </xf>
    <xf numFmtId="182" fontId="23" fillId="0" borderId="1" xfId="126" applyNumberFormat="1" applyFont="1" applyFill="1" applyBorder="1" applyAlignment="1">
      <alignment horizontal="right"/>
    </xf>
    <xf numFmtId="188" fontId="97" fillId="0" borderId="6" xfId="4" applyNumberFormat="1" applyFont="1" applyBorder="1" applyProtection="1">
      <protection locked="0"/>
    </xf>
    <xf numFmtId="188" fontId="93" fillId="0" borderId="6" xfId="4" applyNumberFormat="1" applyFont="1" applyBorder="1" applyProtection="1">
      <protection locked="0"/>
    </xf>
    <xf numFmtId="187" fontId="23" fillId="0" borderId="85" xfId="4" applyNumberFormat="1" applyFont="1" applyBorder="1" applyAlignment="1">
      <alignment horizontal="right"/>
    </xf>
    <xf numFmtId="187" fontId="23" fillId="0" borderId="88" xfId="4" applyNumberFormat="1" applyFont="1" applyBorder="1" applyAlignment="1">
      <alignment horizontal="right"/>
    </xf>
    <xf numFmtId="187" fontId="23" fillId="0" borderId="0" xfId="4" applyNumberFormat="1" applyFont="1" applyProtection="1">
      <protection locked="0"/>
    </xf>
    <xf numFmtId="0" fontId="20" fillId="0" borderId="44" xfId="32" applyFont="1" applyBorder="1" applyAlignment="1" applyProtection="1">
      <alignment horizontal="center"/>
      <protection locked="0"/>
    </xf>
    <xf numFmtId="0" fontId="20" fillId="0" borderId="34" xfId="32" applyFont="1" applyBorder="1" applyAlignment="1" applyProtection="1">
      <alignment horizontal="center"/>
      <protection locked="0"/>
    </xf>
    <xf numFmtId="0" fontId="23" fillId="0" borderId="39" xfId="32" applyFont="1" applyBorder="1" applyProtection="1">
      <protection locked="0"/>
    </xf>
    <xf numFmtId="0" fontId="68" fillId="0" borderId="0" xfId="32" applyFont="1" applyAlignment="1" applyProtection="1">
      <alignment horizontal="left"/>
      <protection locked="0"/>
    </xf>
    <xf numFmtId="0" fontId="20" fillId="0" borderId="74" xfId="32" applyFont="1" applyBorder="1" applyAlignment="1" applyProtection="1">
      <alignment horizontal="center" vertical="center"/>
      <protection locked="0"/>
    </xf>
    <xf numFmtId="0" fontId="20" fillId="0" borderId="50" xfId="32" applyFont="1" applyBorder="1" applyAlignment="1" applyProtection="1">
      <alignment horizontal="center" vertical="center"/>
      <protection locked="0"/>
    </xf>
    <xf numFmtId="0" fontId="20" fillId="0" borderId="50" xfId="32" applyFont="1" applyBorder="1" applyAlignment="1" applyProtection="1">
      <alignment horizontal="center"/>
      <protection locked="0"/>
    </xf>
    <xf numFmtId="0" fontId="20" fillId="0" borderId="49" xfId="32" applyFont="1" applyBorder="1" applyAlignment="1" applyProtection="1">
      <alignment horizontal="center"/>
      <protection locked="0"/>
    </xf>
    <xf numFmtId="9" fontId="20" fillId="0" borderId="45" xfId="67" applyFont="1" applyBorder="1" applyAlignment="1" applyProtection="1">
      <protection locked="0"/>
    </xf>
    <xf numFmtId="9" fontId="20" fillId="0" borderId="62" xfId="67" applyFont="1" applyBorder="1" applyAlignment="1" applyProtection="1">
      <protection locked="0"/>
    </xf>
    <xf numFmtId="9" fontId="26" fillId="30" borderId="48" xfId="67" applyFont="1" applyFill="1" applyBorder="1" applyAlignment="1" applyProtection="1">
      <protection locked="0"/>
    </xf>
    <xf numFmtId="0" fontId="20" fillId="0" borderId="0" xfId="32" applyFont="1" applyAlignment="1" applyProtection="1">
      <alignment horizontal="center"/>
      <protection locked="0"/>
    </xf>
    <xf numFmtId="0" fontId="20" fillId="0" borderId="38" xfId="32" applyFont="1" applyBorder="1" applyProtection="1">
      <protection locked="0"/>
    </xf>
    <xf numFmtId="0" fontId="20" fillId="0" borderId="39" xfId="32" applyFont="1" applyBorder="1" applyProtection="1">
      <protection locked="0"/>
    </xf>
    <xf numFmtId="0" fontId="12" fillId="0" borderId="39" xfId="32" applyBorder="1" applyProtection="1">
      <protection locked="0"/>
    </xf>
    <xf numFmtId="0" fontId="20" fillId="0" borderId="39" xfId="32" applyFont="1" applyBorder="1" applyAlignment="1" applyProtection="1">
      <alignment horizontal="right"/>
      <protection locked="0"/>
    </xf>
    <xf numFmtId="0" fontId="20" fillId="0" borderId="39" xfId="32" applyFont="1" applyBorder="1" applyAlignment="1" applyProtection="1">
      <alignment horizontal="center" vertical="center"/>
      <protection locked="0"/>
    </xf>
    <xf numFmtId="0" fontId="20" fillId="0" borderId="70" xfId="32" applyFont="1" applyBorder="1" applyAlignment="1" applyProtection="1">
      <alignment horizontal="center" vertical="center" wrapText="1"/>
      <protection locked="0"/>
    </xf>
    <xf numFmtId="0" fontId="59" fillId="30" borderId="91" xfId="32" applyFont="1" applyFill="1" applyBorder="1" applyAlignment="1">
      <alignment horizontal="center" vertical="center" wrapText="1"/>
    </xf>
    <xf numFmtId="0" fontId="59" fillId="30" borderId="63" xfId="32" applyFont="1" applyFill="1" applyBorder="1" applyAlignment="1">
      <alignment horizontal="center" vertical="center" wrapText="1"/>
    </xf>
    <xf numFmtId="0" fontId="59" fillId="30" borderId="63" xfId="32" applyFont="1" applyFill="1" applyBorder="1" applyAlignment="1" applyProtection="1">
      <alignment horizontal="center" vertical="center" wrapText="1"/>
      <protection locked="0"/>
    </xf>
    <xf numFmtId="0" fontId="23" fillId="0" borderId="63" xfId="32" applyFont="1" applyBorder="1" applyAlignment="1" applyProtection="1">
      <alignment horizontal="center" vertical="center" wrapText="1"/>
      <protection locked="0"/>
    </xf>
    <xf numFmtId="0" fontId="23" fillId="0" borderId="92" xfId="32" applyFont="1" applyBorder="1" applyAlignment="1" applyProtection="1">
      <alignment horizontal="center" vertical="center" wrapText="1"/>
      <protection locked="0"/>
    </xf>
    <xf numFmtId="0" fontId="59" fillId="30" borderId="91" xfId="32" applyFont="1" applyFill="1" applyBorder="1" applyAlignment="1" applyProtection="1">
      <alignment horizontal="center" vertical="center" wrapText="1"/>
      <protection locked="0"/>
    </xf>
    <xf numFmtId="0" fontId="59" fillId="30" borderId="39" xfId="32" applyFont="1" applyFill="1" applyBorder="1" applyAlignment="1">
      <alignment horizontal="center" vertical="center" wrapText="1"/>
    </xf>
    <xf numFmtId="0" fontId="23" fillId="0" borderId="45" xfId="32" applyFont="1" applyBorder="1" applyAlignment="1" applyProtection="1">
      <alignment horizontal="left"/>
      <protection locked="0"/>
    </xf>
    <xf numFmtId="0" fontId="23" fillId="0" borderId="62" xfId="32" applyFont="1" applyBorder="1" applyAlignment="1" applyProtection="1">
      <alignment horizontal="left"/>
      <protection locked="0"/>
    </xf>
    <xf numFmtId="0" fontId="26" fillId="30" borderId="62" xfId="32" applyFont="1" applyFill="1" applyBorder="1" applyAlignment="1" applyProtection="1">
      <alignment horizontal="left"/>
      <protection locked="0"/>
    </xf>
    <xf numFmtId="0" fontId="23" fillId="0" borderId="62" xfId="32" applyFont="1" applyBorder="1" applyAlignment="1" applyProtection="1">
      <alignment horizontal="left" wrapText="1"/>
      <protection locked="0"/>
    </xf>
    <xf numFmtId="0" fontId="23" fillId="0" borderId="48" xfId="32" applyFont="1" applyBorder="1" applyAlignment="1" applyProtection="1">
      <alignment horizontal="left"/>
      <protection locked="0"/>
    </xf>
    <xf numFmtId="0" fontId="59" fillId="0" borderId="44" xfId="32" applyFont="1" applyBorder="1" applyAlignment="1" applyProtection="1">
      <alignment horizontal="center"/>
      <protection locked="0"/>
    </xf>
    <xf numFmtId="0" fontId="107" fillId="0" borderId="44" xfId="32" applyFont="1" applyBorder="1" applyAlignment="1" applyProtection="1">
      <alignment horizontal="center"/>
      <protection locked="0"/>
    </xf>
    <xf numFmtId="0" fontId="20" fillId="0" borderId="0" xfId="32" applyFont="1" applyAlignment="1" applyProtection="1">
      <alignment horizontal="left"/>
      <protection locked="0"/>
    </xf>
    <xf numFmtId="0" fontId="109" fillId="0" borderId="0" xfId="32" applyFont="1" applyAlignment="1" applyProtection="1">
      <alignment horizontal="center"/>
      <protection locked="0"/>
    </xf>
    <xf numFmtId="0" fontId="20" fillId="0" borderId="0" xfId="32" applyFont="1" applyAlignment="1" applyProtection="1">
      <alignment horizontal="right"/>
      <protection locked="0"/>
    </xf>
    <xf numFmtId="0" fontId="22" fillId="0" borderId="50" xfId="32" applyFont="1" applyBorder="1" applyAlignment="1" applyProtection="1">
      <alignment horizontal="center" vertical="center" wrapText="1"/>
      <protection locked="0"/>
    </xf>
    <xf numFmtId="0" fontId="20" fillId="0" borderId="50" xfId="32" applyFont="1" applyBorder="1" applyAlignment="1" applyProtection="1">
      <alignment horizontal="center" vertical="center" wrapText="1"/>
      <protection locked="0"/>
    </xf>
    <xf numFmtId="0" fontId="20" fillId="0" borderId="49" xfId="32" applyFont="1" applyBorder="1" applyAlignment="1" applyProtection="1">
      <alignment horizontal="center" vertical="center" wrapText="1"/>
      <protection locked="0"/>
    </xf>
    <xf numFmtId="0" fontId="23" fillId="0" borderId="40" xfId="32" applyFont="1" applyBorder="1" applyAlignment="1" applyProtection="1">
      <alignment horizontal="left"/>
      <protection locked="0"/>
    </xf>
    <xf numFmtId="0" fontId="20" fillId="0" borderId="0" xfId="32" applyFont="1" applyProtection="1">
      <protection locked="0"/>
    </xf>
    <xf numFmtId="0" fontId="59" fillId="30" borderId="0" xfId="32" applyFont="1" applyFill="1" applyProtection="1">
      <protection locked="0"/>
    </xf>
    <xf numFmtId="0" fontId="23" fillId="0" borderId="44" xfId="127" applyFont="1" applyBorder="1" applyAlignment="1">
      <alignment horizontal="center" vertical="center"/>
    </xf>
    <xf numFmtId="0" fontId="23" fillId="0" borderId="93" xfId="127" applyFont="1" applyBorder="1" applyAlignment="1">
      <alignment horizontal="center" vertical="center"/>
    </xf>
    <xf numFmtId="0" fontId="23" fillId="0" borderId="0" xfId="127" applyFont="1" applyAlignment="1">
      <alignment horizontal="center" vertical="center"/>
    </xf>
    <xf numFmtId="0" fontId="23" fillId="0" borderId="44" xfId="127" quotePrefix="1" applyFont="1" applyBorder="1" applyAlignment="1">
      <alignment horizontal="center" vertical="center"/>
    </xf>
    <xf numFmtId="0" fontId="23" fillId="0" borderId="38" xfId="127" quotePrefix="1" applyFont="1" applyBorder="1" applyAlignment="1">
      <alignment horizontal="left" vertical="center"/>
    </xf>
    <xf numFmtId="0" fontId="23" fillId="0" borderId="39" xfId="127" quotePrefix="1" applyFont="1" applyBorder="1" applyAlignment="1">
      <alignment horizontal="left" vertical="center"/>
    </xf>
    <xf numFmtId="0" fontId="117" fillId="0" borderId="0" xfId="127" applyFont="1" applyAlignment="1">
      <alignment horizontal="center" vertical="center"/>
    </xf>
    <xf numFmtId="0" fontId="70" fillId="0" borderId="0" xfId="127" applyFont="1" applyAlignment="1">
      <alignment vertical="center"/>
    </xf>
    <xf numFmtId="0" fontId="20" fillId="0" borderId="0" xfId="127" applyFont="1" applyAlignment="1">
      <alignment vertical="center"/>
    </xf>
    <xf numFmtId="0" fontId="20" fillId="0" borderId="8" xfId="127" applyFont="1" applyBorder="1" applyAlignment="1">
      <alignment vertical="center"/>
    </xf>
    <xf numFmtId="0" fontId="23" fillId="0" borderId="6" xfId="127" applyFont="1" applyBorder="1" applyAlignment="1">
      <alignment horizontal="left" vertical="center"/>
    </xf>
    <xf numFmtId="0" fontId="20" fillId="0" borderId="6" xfId="127" applyFont="1" applyBorder="1" applyAlignment="1">
      <alignment horizontal="left" vertical="center"/>
    </xf>
    <xf numFmtId="0" fontId="12" fillId="0" borderId="6" xfId="32" applyBorder="1"/>
    <xf numFmtId="0" fontId="23" fillId="0" borderId="12" xfId="127" applyFont="1" applyBorder="1" applyAlignment="1">
      <alignment vertical="center"/>
    </xf>
    <xf numFmtId="0" fontId="20" fillId="0" borderId="12" xfId="127" applyFont="1" applyBorder="1" applyAlignment="1">
      <alignment vertical="center"/>
    </xf>
    <xf numFmtId="0" fontId="13" fillId="0" borderId="6" xfId="127" applyFont="1" applyBorder="1" applyAlignment="1">
      <alignment horizontal="left" vertical="center"/>
    </xf>
    <xf numFmtId="0" fontId="20" fillId="0" borderId="6" xfId="127" applyFont="1" applyBorder="1" applyAlignment="1">
      <alignment vertical="center"/>
    </xf>
    <xf numFmtId="0" fontId="23" fillId="0" borderId="10" xfId="127" applyFont="1" applyBorder="1" applyAlignment="1">
      <alignment vertical="center"/>
    </xf>
    <xf numFmtId="0" fontId="20" fillId="0" borderId="9" xfId="127" applyFont="1" applyBorder="1" applyAlignment="1">
      <alignment vertical="center"/>
    </xf>
    <xf numFmtId="0" fontId="23" fillId="0" borderId="5" xfId="127" quotePrefix="1" applyFont="1" applyBorder="1" applyAlignment="1">
      <alignment horizontal="left" vertical="center"/>
    </xf>
    <xf numFmtId="0" fontId="20" fillId="0" borderId="6" xfId="127" quotePrefix="1" applyFont="1" applyBorder="1" applyAlignment="1">
      <alignment horizontal="left" vertical="center"/>
    </xf>
    <xf numFmtId="0" fontId="20" fillId="0" borderId="6" xfId="127" applyFont="1" applyBorder="1" applyAlignment="1">
      <alignment horizontal="centerContinuous" vertical="center"/>
    </xf>
    <xf numFmtId="0" fontId="23" fillId="0" borderId="6" xfId="127" quotePrefix="1" applyFont="1" applyBorder="1" applyAlignment="1">
      <alignment horizontal="left" vertical="center"/>
    </xf>
    <xf numFmtId="0" fontId="23" fillId="0" borderId="5" xfId="127" applyFont="1" applyBorder="1" applyAlignment="1">
      <alignment vertical="center"/>
    </xf>
    <xf numFmtId="0" fontId="23" fillId="0" borderId="59" xfId="127" applyFont="1" applyBorder="1" applyAlignment="1">
      <alignment horizontal="left" vertical="center"/>
    </xf>
    <xf numFmtId="0" fontId="20" fillId="0" borderId="57" xfId="127" applyFont="1" applyBorder="1" applyAlignment="1">
      <alignment horizontal="left" vertical="center"/>
    </xf>
    <xf numFmtId="0" fontId="20" fillId="0" borderId="57" xfId="127" applyFont="1" applyBorder="1" applyAlignment="1">
      <alignment vertical="center"/>
    </xf>
    <xf numFmtId="0" fontId="13" fillId="0" borderId="0" xfId="127" applyFont="1" applyAlignment="1">
      <alignment vertical="center"/>
    </xf>
    <xf numFmtId="0" fontId="13" fillId="0" borderId="0" xfId="127" applyFont="1" applyAlignment="1">
      <alignment horizontal="center" vertical="center"/>
    </xf>
    <xf numFmtId="0" fontId="13" fillId="0" borderId="0" xfId="127" applyFont="1" applyAlignment="1">
      <alignment horizontal="left" vertical="center"/>
    </xf>
    <xf numFmtId="0" fontId="13" fillId="0" borderId="0" xfId="127" applyFont="1" applyAlignment="1">
      <alignment horizontal="right" vertical="center"/>
    </xf>
    <xf numFmtId="0" fontId="13" fillId="0" borderId="0" xfId="127" applyFont="1"/>
    <xf numFmtId="0" fontId="13" fillId="0" borderId="0" xfId="127" quotePrefix="1" applyFont="1" applyAlignment="1">
      <alignment horizontal="left"/>
    </xf>
    <xf numFmtId="0" fontId="13" fillId="0" borderId="0" xfId="127" applyFont="1" applyAlignment="1">
      <alignment horizontal="left"/>
    </xf>
    <xf numFmtId="0" fontId="13" fillId="0" borderId="0" xfId="127" applyFont="1" applyAlignment="1">
      <alignment horizontal="right"/>
    </xf>
    <xf numFmtId="0" fontId="13" fillId="0" borderId="0" xfId="127" quotePrefix="1" applyFont="1" applyAlignment="1">
      <alignment horizontal="left" vertical="center"/>
    </xf>
    <xf numFmtId="0" fontId="118" fillId="0" borderId="0" xfId="127" quotePrefix="1" applyFont="1" applyAlignment="1">
      <alignment horizontal="left" vertical="center"/>
    </xf>
    <xf numFmtId="0" fontId="23" fillId="0" borderId="0" xfId="127" applyFont="1"/>
    <xf numFmtId="0" fontId="18" fillId="0" borderId="0" xfId="127" quotePrefix="1" applyFont="1" applyAlignment="1">
      <alignment horizontal="left" vertical="top"/>
    </xf>
    <xf numFmtId="0" fontId="20" fillId="0" borderId="0" xfId="127" applyFont="1" applyAlignment="1">
      <alignment horizontal="left" vertical="center"/>
    </xf>
    <xf numFmtId="37" fontId="34" fillId="0" borderId="0" xfId="138" applyFont="1"/>
    <xf numFmtId="37" fontId="23" fillId="0" borderId="0" xfId="138" applyFont="1"/>
    <xf numFmtId="37" fontId="23" fillId="0" borderId="0" xfId="138" applyFont="1" applyAlignment="1">
      <alignment vertical="center"/>
    </xf>
    <xf numFmtId="37" fontId="23" fillId="0" borderId="0" xfId="138" applyFont="1" applyAlignment="1">
      <alignment horizontal="left" vertical="center"/>
    </xf>
    <xf numFmtId="37" fontId="23" fillId="0" borderId="0" xfId="138" quotePrefix="1" applyFont="1" applyAlignment="1">
      <alignment horizontal="left" vertical="center"/>
    </xf>
    <xf numFmtId="0" fontId="23" fillId="0" borderId="0" xfId="140" quotePrefix="1" applyFont="1" applyAlignment="1">
      <alignment horizontal="left" vertical="center"/>
    </xf>
    <xf numFmtId="189" fontId="23" fillId="0" borderId="14" xfId="138" applyNumberFormat="1" applyFont="1" applyBorder="1" applyAlignment="1">
      <alignment vertical="center"/>
    </xf>
    <xf numFmtId="37" fontId="23" fillId="0" borderId="0" xfId="138" applyFont="1" applyAlignment="1">
      <alignment horizontal="center" vertical="center"/>
    </xf>
    <xf numFmtId="37" fontId="23" fillId="0" borderId="49" xfId="138" applyFont="1" applyBorder="1" applyAlignment="1">
      <alignment horizontal="center" vertical="center" wrapText="1"/>
    </xf>
    <xf numFmtId="37" fontId="119" fillId="0" borderId="59" xfId="138" applyFont="1" applyBorder="1" applyAlignment="1">
      <alignment horizontal="center" vertical="center"/>
    </xf>
    <xf numFmtId="37" fontId="23" fillId="0" borderId="57" xfId="138" applyFont="1" applyBorder="1"/>
    <xf numFmtId="37" fontId="23" fillId="0" borderId="0" xfId="138" quotePrefix="1" applyFont="1" applyAlignment="1">
      <alignment horizontal="right" vertical="center"/>
    </xf>
    <xf numFmtId="37" fontId="23" fillId="0" borderId="0" xfId="138" applyFont="1" applyAlignment="1">
      <alignment vertical="top" wrapText="1"/>
    </xf>
    <xf numFmtId="37" fontId="23" fillId="0" borderId="0" xfId="138" applyFont="1" applyAlignment="1">
      <alignment horizontal="left" vertical="top" wrapText="1"/>
    </xf>
    <xf numFmtId="0" fontId="23" fillId="0" borderId="0" xfId="138" applyNumberFormat="1" applyFont="1"/>
    <xf numFmtId="0" fontId="23" fillId="0" borderId="64" xfId="132" applyFont="1" applyBorder="1" applyAlignment="1" applyProtection="1">
      <alignment horizontal="distributed" vertical="center"/>
      <protection locked="0"/>
    </xf>
    <xf numFmtId="0" fontId="12" fillId="0" borderId="0" xfId="132" applyProtection="1">
      <protection locked="0"/>
    </xf>
    <xf numFmtId="0" fontId="23" fillId="0" borderId="99" xfId="132" applyFont="1" applyBorder="1"/>
    <xf numFmtId="0" fontId="23" fillId="0" borderId="100" xfId="132" applyFont="1" applyBorder="1" applyProtection="1">
      <protection locked="0"/>
    </xf>
    <xf numFmtId="14" fontId="23" fillId="0" borderId="100" xfId="132" applyNumberFormat="1" applyFont="1" applyBorder="1" applyProtection="1">
      <protection locked="0"/>
    </xf>
    <xf numFmtId="0" fontId="121" fillId="0" borderId="101" xfId="132" applyFont="1" applyBorder="1" applyAlignment="1">
      <alignment horizontal="right"/>
    </xf>
    <xf numFmtId="0" fontId="23" fillId="0" borderId="102" xfId="132" applyFont="1" applyBorder="1" applyAlignment="1" applyProtection="1">
      <alignment vertical="center"/>
      <protection locked="0"/>
    </xf>
    <xf numFmtId="0" fontId="23" fillId="0" borderId="103" xfId="132" applyFont="1" applyBorder="1" applyAlignment="1" applyProtection="1">
      <alignment vertical="center"/>
      <protection locked="0"/>
    </xf>
    <xf numFmtId="0" fontId="23" fillId="0" borderId="110" xfId="132" applyFont="1" applyBorder="1" applyAlignment="1" applyProtection="1">
      <alignment vertical="center"/>
      <protection locked="0"/>
    </xf>
    <xf numFmtId="0" fontId="23" fillId="0" borderId="111" xfId="132" applyFont="1" applyBorder="1" applyAlignment="1" applyProtection="1">
      <alignment horizontal="center" vertical="top"/>
      <protection locked="0"/>
    </xf>
    <xf numFmtId="0" fontId="23" fillId="0" borderId="112" xfId="132" applyFont="1" applyBorder="1" applyAlignment="1" applyProtection="1">
      <alignment horizontal="center" vertical="top"/>
      <protection locked="0"/>
    </xf>
    <xf numFmtId="0" fontId="23" fillId="0" borderId="113" xfId="132" applyFont="1" applyBorder="1" applyAlignment="1" applyProtection="1">
      <alignment horizontal="center" vertical="top"/>
      <protection locked="0"/>
    </xf>
    <xf numFmtId="0" fontId="23" fillId="0" borderId="111" xfId="132" applyFont="1" applyBorder="1" applyProtection="1">
      <protection locked="0"/>
    </xf>
    <xf numFmtId="0" fontId="23" fillId="0" borderId="114" xfId="132" applyFont="1" applyBorder="1" applyProtection="1">
      <protection locked="0"/>
    </xf>
    <xf numFmtId="0" fontId="63" fillId="0" borderId="114" xfId="132" applyFont="1" applyBorder="1" applyAlignment="1" applyProtection="1">
      <alignment horizontal="center" shrinkToFit="1"/>
      <protection locked="0"/>
    </xf>
    <xf numFmtId="0" fontId="63" fillId="0" borderId="111" xfId="132" applyFont="1" applyBorder="1" applyAlignment="1" applyProtection="1">
      <alignment horizontal="center" shrinkToFit="1"/>
      <protection locked="0"/>
    </xf>
    <xf numFmtId="0" fontId="23" fillId="0" borderId="111" xfId="132" applyFont="1" applyBorder="1" applyAlignment="1" applyProtection="1">
      <alignment horizontal="center"/>
      <protection locked="0"/>
    </xf>
    <xf numFmtId="0" fontId="23" fillId="0" borderId="114" xfId="132" applyFont="1" applyBorder="1" applyAlignment="1" applyProtection="1">
      <alignment horizontal="center" wrapText="1"/>
      <protection locked="0"/>
    </xf>
    <xf numFmtId="0" fontId="23" fillId="0" borderId="111" xfId="132" applyFont="1" applyBorder="1" applyAlignment="1" applyProtection="1">
      <alignment horizontal="center" wrapText="1"/>
      <protection locked="0"/>
    </xf>
    <xf numFmtId="182" fontId="77" fillId="0" borderId="1" xfId="126" applyNumberFormat="1" applyFont="1" applyBorder="1" applyAlignment="1" applyProtection="1">
      <alignment horizontal="right" vertical="center"/>
      <protection locked="0"/>
    </xf>
    <xf numFmtId="0" fontId="12" fillId="0" borderId="0" xfId="132" applyAlignment="1" applyProtection="1">
      <alignment vertical="center"/>
      <protection locked="0"/>
    </xf>
    <xf numFmtId="0" fontId="77" fillId="0" borderId="111" xfId="132" applyFont="1" applyBorder="1" applyAlignment="1" applyProtection="1">
      <alignment horizontal="right" vertical="center"/>
      <protection locked="0"/>
    </xf>
    <xf numFmtId="0" fontId="77" fillId="0" borderId="115" xfId="132" applyFont="1" applyBorder="1" applyAlignment="1" applyProtection="1">
      <alignment horizontal="right" vertical="center"/>
      <protection locked="0"/>
    </xf>
    <xf numFmtId="0" fontId="77" fillId="0" borderId="39" xfId="132" applyFont="1" applyBorder="1" applyAlignment="1" applyProtection="1">
      <alignment horizontal="right" vertical="center"/>
      <protection locked="0"/>
    </xf>
    <xf numFmtId="0" fontId="23" fillId="0" borderId="0" xfId="141" applyFont="1" applyAlignment="1">
      <alignment horizontal="right"/>
    </xf>
    <xf numFmtId="0" fontId="18" fillId="0" borderId="64" xfId="142" applyFont="1" applyBorder="1" applyAlignment="1" applyProtection="1">
      <alignment horizontal="distributed" vertical="center"/>
      <protection locked="0"/>
    </xf>
    <xf numFmtId="0" fontId="63" fillId="0" borderId="0" xfId="142" applyFont="1" applyProtection="1">
      <alignment vertical="center"/>
      <protection locked="0"/>
    </xf>
    <xf numFmtId="0" fontId="18" fillId="0" borderId="64" xfId="142" applyFont="1" applyBorder="1" applyAlignment="1" applyProtection="1">
      <alignment horizontal="center" vertical="center"/>
      <protection locked="0"/>
    </xf>
    <xf numFmtId="0" fontId="23" fillId="0" borderId="99" xfId="142" applyFont="1" applyBorder="1">
      <alignment vertical="center"/>
    </xf>
    <xf numFmtId="0" fontId="63" fillId="0" borderId="100" xfId="142" applyFont="1" applyBorder="1" applyProtection="1">
      <alignment vertical="center"/>
      <protection locked="0"/>
    </xf>
    <xf numFmtId="0" fontId="18" fillId="0" borderId="0" xfId="142" applyFont="1" applyProtection="1">
      <alignment vertical="center"/>
      <protection locked="0"/>
    </xf>
    <xf numFmtId="0" fontId="18" fillId="0" borderId="0" xfId="142" applyFont="1" applyAlignment="1" applyProtection="1">
      <alignment horizontal="right" vertical="center"/>
      <protection locked="0"/>
    </xf>
    <xf numFmtId="0" fontId="18" fillId="0" borderId="116" xfId="142" applyFont="1" applyBorder="1" applyAlignment="1" applyProtection="1">
      <alignment horizontal="center" vertical="center" wrapText="1"/>
      <protection locked="0"/>
    </xf>
    <xf numFmtId="0" fontId="63" fillId="0" borderId="0" xfId="142" applyFont="1" applyAlignment="1" applyProtection="1">
      <alignment horizontal="center" vertical="center" wrapText="1"/>
      <protection locked="0"/>
    </xf>
    <xf numFmtId="43" fontId="18" fillId="0" borderId="0" xfId="126" applyFont="1" applyBorder="1" applyAlignment="1" applyProtection="1">
      <alignment horizontal="right" vertical="center"/>
      <protection locked="0"/>
    </xf>
    <xf numFmtId="43" fontId="18" fillId="0" borderId="39" xfId="126" applyFont="1" applyBorder="1" applyProtection="1">
      <alignment vertical="center"/>
      <protection locked="0"/>
    </xf>
    <xf numFmtId="0" fontId="18" fillId="0" borderId="104" xfId="142" applyFont="1" applyBorder="1" applyAlignment="1" applyProtection="1">
      <alignment horizontal="center" vertical="center" wrapText="1"/>
      <protection locked="0"/>
    </xf>
    <xf numFmtId="43" fontId="18" fillId="0" borderId="39" xfId="126" applyFont="1" applyBorder="1" applyAlignment="1" applyProtection="1">
      <alignment horizontal="right" vertical="center"/>
      <protection locked="0"/>
    </xf>
    <xf numFmtId="0" fontId="23" fillId="0" borderId="0" xfId="142" applyFont="1" applyProtection="1">
      <alignment vertical="center"/>
      <protection locked="0"/>
    </xf>
    <xf numFmtId="0" fontId="23" fillId="0" borderId="0" xfId="143" applyFont="1" applyAlignment="1">
      <alignment horizontal="right"/>
    </xf>
    <xf numFmtId="0" fontId="23" fillId="0" borderId="0" xfId="144" applyFont="1" applyAlignment="1" applyProtection="1">
      <alignment vertical="center"/>
      <protection locked="0"/>
    </xf>
    <xf numFmtId="0" fontId="23" fillId="0" borderId="64" xfId="144" applyFont="1" applyBorder="1" applyAlignment="1" applyProtection="1">
      <alignment horizontal="center" vertical="center"/>
      <protection locked="0"/>
    </xf>
    <xf numFmtId="0" fontId="12" fillId="0" borderId="0" xfId="144" applyProtection="1">
      <protection locked="0"/>
    </xf>
    <xf numFmtId="0" fontId="23" fillId="0" borderId="99" xfId="144" applyFont="1" applyBorder="1" applyAlignment="1">
      <alignment vertical="center"/>
    </xf>
    <xf numFmtId="0" fontId="23" fillId="0" borderId="100" xfId="144" applyFont="1" applyBorder="1" applyAlignment="1" applyProtection="1">
      <alignment vertical="center"/>
      <protection locked="0"/>
    </xf>
    <xf numFmtId="0" fontId="63" fillId="0" borderId="0" xfId="144" applyFont="1" applyAlignment="1" applyProtection="1">
      <alignment vertical="center"/>
      <protection locked="0"/>
    </xf>
    <xf numFmtId="0" fontId="123" fillId="0" borderId="0" xfId="144" applyFont="1" applyAlignment="1" applyProtection="1">
      <alignment vertical="center"/>
      <protection locked="0"/>
    </xf>
    <xf numFmtId="0" fontId="18" fillId="0" borderId="0" xfId="144" applyFont="1" applyAlignment="1" applyProtection="1">
      <alignment horizontal="right" vertical="center"/>
      <protection locked="0"/>
    </xf>
    <xf numFmtId="0" fontId="23" fillId="0" borderId="116" xfId="144" applyFont="1" applyBorder="1" applyAlignment="1" applyProtection="1">
      <alignment horizontal="distributed" vertical="center" wrapText="1"/>
      <protection locked="0"/>
    </xf>
    <xf numFmtId="43" fontId="23" fillId="0" borderId="112" xfId="126" applyFont="1" applyBorder="1" applyAlignment="1" applyProtection="1">
      <alignment horizontal="right" vertical="center"/>
      <protection locked="0"/>
    </xf>
    <xf numFmtId="43" fontId="23" fillId="0" borderId="117" xfId="126" applyFont="1" applyBorder="1" applyAlignment="1" applyProtection="1">
      <alignment horizontal="right" vertical="center"/>
      <protection locked="0"/>
    </xf>
    <xf numFmtId="43" fontId="63" fillId="0" borderId="111" xfId="126" applyFont="1" applyBorder="1" applyAlignment="1" applyProtection="1">
      <alignment horizontal="right" vertical="center"/>
      <protection locked="0"/>
    </xf>
    <xf numFmtId="43" fontId="63" fillId="0" borderId="115" xfId="126" applyFont="1" applyBorder="1" applyAlignment="1" applyProtection="1">
      <alignment horizontal="right" vertical="center"/>
      <protection locked="0"/>
    </xf>
    <xf numFmtId="0" fontId="18" fillId="31" borderId="104" xfId="144" applyFont="1" applyFill="1" applyBorder="1" applyAlignment="1" applyProtection="1">
      <alignment horizontal="distributed" vertical="center" wrapText="1"/>
      <protection locked="0"/>
    </xf>
    <xf numFmtId="0" fontId="23" fillId="0" borderId="104" xfId="144" applyFont="1" applyBorder="1" applyAlignment="1" applyProtection="1">
      <alignment horizontal="distributed" vertical="center" wrapText="1"/>
      <protection locked="0"/>
    </xf>
    <xf numFmtId="43" fontId="63" fillId="0" borderId="0" xfId="126" applyFont="1" applyBorder="1" applyAlignment="1" applyProtection="1">
      <alignment horizontal="right" vertical="center"/>
      <protection locked="0"/>
    </xf>
    <xf numFmtId="43" fontId="63" fillId="0" borderId="39" xfId="126" applyFont="1" applyBorder="1" applyAlignment="1" applyProtection="1">
      <alignment horizontal="right" vertical="center"/>
      <protection locked="0"/>
    </xf>
    <xf numFmtId="0" fontId="8" fillId="0" borderId="64" xfId="132" applyFont="1" applyBorder="1" applyAlignment="1" applyProtection="1">
      <alignment horizontal="distributed" vertical="center"/>
      <protection locked="0"/>
    </xf>
    <xf numFmtId="0" fontId="8" fillId="0" borderId="0" xfId="132" applyFont="1" applyProtection="1">
      <protection locked="0"/>
    </xf>
    <xf numFmtId="0" fontId="0" fillId="0" borderId="0" xfId="132" applyFont="1" applyProtection="1">
      <protection locked="0"/>
    </xf>
    <xf numFmtId="0" fontId="0" fillId="0" borderId="0" xfId="132" applyFont="1" applyAlignment="1" applyProtection="1">
      <alignment horizontal="center"/>
      <protection locked="0"/>
    </xf>
    <xf numFmtId="0" fontId="8" fillId="0" borderId="64" xfId="132" applyFont="1" applyBorder="1" applyAlignment="1" applyProtection="1">
      <alignment horizontal="center" vertical="center"/>
      <protection locked="0"/>
    </xf>
    <xf numFmtId="0" fontId="6" fillId="0" borderId="0" xfId="132" applyFont="1" applyProtection="1">
      <protection locked="0"/>
    </xf>
    <xf numFmtId="0" fontId="18" fillId="0" borderId="99" xfId="132" applyFont="1" applyBorder="1" applyAlignment="1">
      <alignment horizontal="left"/>
    </xf>
    <xf numFmtId="0" fontId="0" fillId="0" borderId="100" xfId="132" applyFont="1" applyBorder="1" applyProtection="1">
      <protection locked="0"/>
    </xf>
    <xf numFmtId="0" fontId="0" fillId="0" borderId="100" xfId="132" applyFont="1" applyBorder="1" applyAlignment="1" applyProtection="1">
      <alignment horizontal="center"/>
      <protection locked="0"/>
    </xf>
    <xf numFmtId="0" fontId="8" fillId="0" borderId="111" xfId="132" applyFont="1" applyBorder="1" applyAlignment="1" applyProtection="1">
      <alignment horizontal="center" vertical="center"/>
      <protection locked="0"/>
    </xf>
    <xf numFmtId="0" fontId="8" fillId="0" borderId="111" xfId="132" applyFont="1" applyBorder="1" applyAlignment="1" applyProtection="1">
      <alignment horizontal="center" vertical="center" wrapText="1"/>
      <protection locked="0"/>
    </xf>
    <xf numFmtId="0" fontId="8" fillId="0" borderId="110" xfId="132" applyFont="1" applyBorder="1" applyAlignment="1" applyProtection="1">
      <alignment horizontal="center" vertical="center"/>
      <protection locked="0"/>
    </xf>
    <xf numFmtId="176" fontId="99" fillId="0" borderId="29" xfId="2" applyNumberFormat="1" applyFont="1" applyFill="1" applyBorder="1" applyAlignment="1" applyProtection="1">
      <alignment horizontal="center" vertical="center" wrapText="1"/>
    </xf>
    <xf numFmtId="0" fontId="9" fillId="4" borderId="4" xfId="2" applyFill="1" applyBorder="1" applyAlignment="1" applyProtection="1">
      <alignment horizontal="center" vertical="center" wrapText="1"/>
    </xf>
    <xf numFmtId="41" fontId="104" fillId="0" borderId="44" xfId="137" applyNumberFormat="1" applyFont="1" applyFill="1" applyBorder="1" applyAlignment="1">
      <alignment horizontal="center" vertical="center"/>
    </xf>
    <xf numFmtId="41" fontId="104" fillId="0" borderId="34" xfId="137" applyNumberFormat="1" applyFont="1" applyFill="1" applyBorder="1" applyAlignment="1">
      <alignment horizontal="center" vertical="center"/>
    </xf>
    <xf numFmtId="41" fontId="20" fillId="0" borderId="44" xfId="137" applyNumberFormat="1" applyFont="1" applyFill="1" applyBorder="1" applyAlignment="1" applyProtection="1">
      <alignment horizontal="center" vertical="center"/>
      <protection locked="0"/>
    </xf>
    <xf numFmtId="41" fontId="20" fillId="0" borderId="34" xfId="137" applyNumberFormat="1" applyFont="1" applyFill="1" applyBorder="1" applyAlignment="1" applyProtection="1">
      <alignment horizontal="center" vertical="center"/>
      <protection locked="0"/>
    </xf>
    <xf numFmtId="41" fontId="106" fillId="0" borderId="44" xfId="32" applyNumberFormat="1" applyFont="1" applyBorder="1" applyAlignment="1">
      <alignment horizontal="center"/>
    </xf>
    <xf numFmtId="41" fontId="106" fillId="0" borderId="34" xfId="32" applyNumberFormat="1" applyFont="1" applyBorder="1" applyAlignment="1">
      <alignment horizontal="center"/>
    </xf>
    <xf numFmtId="41" fontId="23" fillId="0" borderId="44" xfId="32" applyNumberFormat="1" applyFont="1" applyBorder="1" applyAlignment="1" applyProtection="1">
      <alignment horizontal="center" vertical="center"/>
      <protection locked="0"/>
    </xf>
    <xf numFmtId="41" fontId="23" fillId="0" borderId="34" xfId="32" applyNumberFormat="1" applyFont="1" applyBorder="1" applyAlignment="1" applyProtection="1">
      <alignment horizontal="center" vertical="center"/>
      <protection locked="0"/>
    </xf>
    <xf numFmtId="41" fontId="23" fillId="0" borderId="44" xfId="32" applyNumberFormat="1" applyFont="1" applyBorder="1" applyAlignment="1" applyProtection="1">
      <alignment horizontal="center"/>
      <protection locked="0"/>
    </xf>
    <xf numFmtId="41" fontId="106" fillId="0" borderId="44" xfId="32" applyNumberFormat="1" applyFont="1" applyBorder="1" applyAlignment="1" applyProtection="1">
      <alignment horizontal="center"/>
      <protection locked="0"/>
    </xf>
    <xf numFmtId="41" fontId="106" fillId="0" borderId="34" xfId="32" applyNumberFormat="1" applyFont="1" applyBorder="1" applyAlignment="1" applyProtection="1">
      <alignment horizontal="center"/>
      <protection locked="0"/>
    </xf>
    <xf numFmtId="0" fontId="23" fillId="0" borderId="40" xfId="132" applyFont="1" applyBorder="1" applyProtection="1">
      <protection locked="0"/>
    </xf>
    <xf numFmtId="0" fontId="23" fillId="0" borderId="0" xfId="132" applyFont="1" applyAlignment="1" applyProtection="1">
      <alignment shrinkToFit="1"/>
      <protection locked="0"/>
    </xf>
    <xf numFmtId="0" fontId="23" fillId="0" borderId="120" xfId="132" applyFont="1" applyBorder="1" applyProtection="1">
      <protection locked="0"/>
    </xf>
    <xf numFmtId="0" fontId="23" fillId="0" borderId="0" xfId="132" applyFont="1" applyAlignment="1" applyProtection="1">
      <alignment horizontal="center" vertical="center" wrapText="1"/>
      <protection locked="0"/>
    </xf>
    <xf numFmtId="49" fontId="23" fillId="0" borderId="7" xfId="132" applyNumberFormat="1" applyFont="1" applyBorder="1" applyAlignment="1" applyProtection="1">
      <alignment horizontal="center" vertical="center"/>
      <protection locked="0"/>
    </xf>
    <xf numFmtId="182" fontId="77" fillId="0" borderId="5" xfId="126" applyNumberFormat="1" applyFont="1" applyBorder="1" applyAlignment="1" applyProtection="1">
      <alignment horizontal="right" vertical="center"/>
      <protection locked="0"/>
    </xf>
    <xf numFmtId="49" fontId="23" fillId="0" borderId="0" xfId="132" applyNumberFormat="1" applyFont="1" applyProtection="1">
      <protection locked="0"/>
    </xf>
    <xf numFmtId="0" fontId="77" fillId="0" borderId="0" xfId="132" applyFont="1" applyAlignment="1" applyProtection="1">
      <alignment horizontal="right" vertical="center"/>
      <protection locked="0"/>
    </xf>
    <xf numFmtId="49" fontId="23" fillId="0" borderId="121" xfId="132" applyNumberFormat="1" applyFont="1" applyBorder="1" applyProtection="1">
      <protection locked="0"/>
    </xf>
    <xf numFmtId="3" fontId="23" fillId="0" borderId="0" xfId="132" applyNumberFormat="1" applyFont="1" applyProtection="1">
      <protection locked="0"/>
    </xf>
    <xf numFmtId="0" fontId="23" fillId="0" borderId="39" xfId="132" applyFont="1" applyBorder="1" applyProtection="1">
      <protection locked="0"/>
    </xf>
    <xf numFmtId="0" fontId="18" fillId="0" borderId="121" xfId="132" applyFont="1" applyBorder="1" applyProtection="1">
      <protection locked="0"/>
    </xf>
    <xf numFmtId="0" fontId="18" fillId="0" borderId="124" xfId="132" applyFont="1" applyBorder="1" applyProtection="1">
      <protection locked="0"/>
    </xf>
    <xf numFmtId="37" fontId="18" fillId="0" borderId="109" xfId="145" applyFont="1" applyBorder="1" applyAlignment="1" applyProtection="1">
      <alignment horizontal="center" vertical="center" wrapText="1"/>
      <protection locked="0"/>
    </xf>
    <xf numFmtId="182" fontId="13" fillId="0" borderId="106" xfId="126" applyNumberFormat="1" applyFont="1" applyBorder="1" applyAlignment="1" applyProtection="1">
      <alignment horizontal="right" vertical="center"/>
      <protection locked="0"/>
    </xf>
    <xf numFmtId="182" fontId="13" fillId="0" borderId="125" xfId="126" applyNumberFormat="1" applyFont="1" applyBorder="1" applyAlignment="1" applyProtection="1">
      <alignment horizontal="right" vertical="center"/>
      <protection locked="0"/>
    </xf>
    <xf numFmtId="182" fontId="13" fillId="0" borderId="126" xfId="126" applyNumberFormat="1" applyFont="1" applyBorder="1" applyAlignment="1" applyProtection="1">
      <alignment horizontal="right" vertical="center"/>
      <protection locked="0"/>
    </xf>
    <xf numFmtId="182" fontId="13" fillId="0" borderId="107" xfId="126" applyNumberFormat="1" applyFont="1" applyBorder="1" applyAlignment="1" applyProtection="1">
      <alignment horizontal="right" vertical="center"/>
      <protection locked="0"/>
    </xf>
    <xf numFmtId="0" fontId="13" fillId="0" borderId="111" xfId="132" applyFont="1" applyBorder="1" applyAlignment="1" applyProtection="1">
      <alignment horizontal="right" vertical="center"/>
      <protection locked="0"/>
    </xf>
    <xf numFmtId="0" fontId="13" fillId="0" borderId="0" xfId="132" applyFont="1" applyAlignment="1" applyProtection="1">
      <alignment horizontal="right" vertical="center"/>
      <protection locked="0"/>
    </xf>
    <xf numFmtId="0" fontId="13" fillId="0" borderId="115" xfId="132" applyFont="1" applyBorder="1" applyAlignment="1" applyProtection="1">
      <alignment horizontal="right" vertical="center"/>
      <protection locked="0"/>
    </xf>
    <xf numFmtId="0" fontId="13" fillId="0" borderId="39" xfId="132" applyFont="1" applyBorder="1" applyAlignment="1" applyProtection="1">
      <alignment horizontal="right" vertical="center"/>
      <protection locked="0"/>
    </xf>
    <xf numFmtId="0" fontId="13" fillId="0" borderId="0" xfId="132" applyFont="1" applyProtection="1">
      <protection locked="0"/>
    </xf>
    <xf numFmtId="0" fontId="59" fillId="0" borderId="12" xfId="32" applyFont="1" applyBorder="1"/>
    <xf numFmtId="0" fontId="59" fillId="0" borderId="0" xfId="32" applyFont="1"/>
    <xf numFmtId="0" fontId="59" fillId="0" borderId="8" xfId="32" applyFont="1" applyBorder="1"/>
    <xf numFmtId="0" fontId="123" fillId="0" borderId="9" xfId="32" applyFont="1" applyBorder="1" applyAlignment="1">
      <alignment vertical="center"/>
    </xf>
    <xf numFmtId="0" fontId="123" fillId="0" borderId="0" xfId="32" applyFont="1"/>
    <xf numFmtId="0" fontId="23" fillId="0" borderId="0" xfId="32" applyFont="1" applyAlignment="1">
      <alignment horizontal="distributed" vertical="distributed" textRotation="255"/>
    </xf>
    <xf numFmtId="0" fontId="23" fillId="0" borderId="0" xfId="32" applyFont="1" applyAlignment="1">
      <alignment horizontal="distributed" vertical="distributed"/>
    </xf>
    <xf numFmtId="0" fontId="23" fillId="0" borderId="0" xfId="32" applyFont="1" applyAlignment="1">
      <alignment vertical="top" textRotation="255"/>
    </xf>
    <xf numFmtId="0" fontId="23" fillId="0" borderId="0" xfId="32" applyFont="1" applyAlignment="1">
      <alignment vertical="distributed" textRotation="255"/>
    </xf>
    <xf numFmtId="0" fontId="23" fillId="0" borderId="0" xfId="32" applyFont="1" applyAlignment="1">
      <alignment vertical="distributed"/>
    </xf>
    <xf numFmtId="0" fontId="23" fillId="0" borderId="29" xfId="32" applyFont="1" applyBorder="1" applyAlignment="1">
      <alignment horizontal="center" vertical="center" wrapText="1"/>
    </xf>
    <xf numFmtId="0" fontId="23" fillId="0" borderId="0" xfId="32" applyFont="1" applyAlignment="1">
      <alignment horizontal="center" vertical="top"/>
    </xf>
    <xf numFmtId="0" fontId="23" fillId="0" borderId="41" xfId="32" applyFont="1" applyBorder="1" applyAlignment="1">
      <alignment horizontal="distributed"/>
    </xf>
    <xf numFmtId="191" fontId="63" fillId="0" borderId="41" xfId="126" applyNumberFormat="1" applyFont="1" applyBorder="1" applyAlignment="1">
      <alignment horizontal="right" vertical="center"/>
    </xf>
    <xf numFmtId="191" fontId="63" fillId="0" borderId="42" xfId="126" applyNumberFormat="1" applyFont="1" applyBorder="1" applyAlignment="1">
      <alignment horizontal="right" vertical="center"/>
    </xf>
    <xf numFmtId="191" fontId="63" fillId="0" borderId="43" xfId="126" applyNumberFormat="1" applyFont="1" applyBorder="1" applyAlignment="1">
      <alignment horizontal="right" vertical="center"/>
    </xf>
    <xf numFmtId="0" fontId="23" fillId="0" borderId="7" xfId="32" applyFont="1" applyBorder="1" applyAlignment="1">
      <alignment horizontal="distributed"/>
    </xf>
    <xf numFmtId="41" fontId="63" fillId="0" borderId="4" xfId="126" applyNumberFormat="1" applyFont="1" applyBorder="1" applyAlignment="1">
      <alignment horizontal="right" vertical="center"/>
    </xf>
    <xf numFmtId="41" fontId="63" fillId="0" borderId="1" xfId="126" applyNumberFormat="1" applyFont="1" applyBorder="1" applyAlignment="1">
      <alignment horizontal="right" vertical="center"/>
    </xf>
    <xf numFmtId="41" fontId="63" fillId="0" borderId="7" xfId="126" applyNumberFormat="1" applyFont="1" applyBorder="1" applyAlignment="1">
      <alignment horizontal="right" vertical="center"/>
    </xf>
    <xf numFmtId="41" fontId="63" fillId="0" borderId="5" xfId="126" applyNumberFormat="1" applyFont="1" applyBorder="1" applyAlignment="1">
      <alignment horizontal="right" vertical="center"/>
    </xf>
    <xf numFmtId="191" fontId="63" fillId="0" borderId="7" xfId="126" applyNumberFormat="1" applyFont="1" applyBorder="1" applyAlignment="1">
      <alignment horizontal="right" vertical="center"/>
    </xf>
    <xf numFmtId="191" fontId="63" fillId="0" borderId="1" xfId="126" applyNumberFormat="1" applyFont="1" applyBorder="1" applyAlignment="1">
      <alignment horizontal="right" vertical="center"/>
    </xf>
    <xf numFmtId="191" fontId="63" fillId="0" borderId="5" xfId="126" applyNumberFormat="1" applyFont="1" applyBorder="1" applyAlignment="1">
      <alignment horizontal="right" vertical="center"/>
    </xf>
    <xf numFmtId="0" fontId="23" fillId="0" borderId="7" xfId="32" applyFont="1" applyBorder="1"/>
    <xf numFmtId="0" fontId="23" fillId="0" borderId="11" xfId="32" applyFont="1" applyBorder="1"/>
    <xf numFmtId="191" fontId="63" fillId="0" borderId="11" xfId="126" applyNumberFormat="1" applyFont="1" applyBorder="1" applyAlignment="1">
      <alignment horizontal="right" vertical="center"/>
    </xf>
    <xf numFmtId="191" fontId="63" fillId="0" borderId="29" xfId="126" applyNumberFormat="1" applyFont="1" applyBorder="1" applyAlignment="1">
      <alignment horizontal="right" vertical="center"/>
    </xf>
    <xf numFmtId="191" fontId="63" fillId="0" borderId="10" xfId="126" applyNumberFormat="1" applyFont="1" applyBorder="1" applyAlignment="1">
      <alignment horizontal="right" vertical="center"/>
    </xf>
    <xf numFmtId="0" fontId="23" fillId="0" borderId="59" xfId="32" applyFont="1" applyBorder="1" applyAlignment="1">
      <alignment horizontal="distributed"/>
    </xf>
    <xf numFmtId="0" fontId="23" fillId="0" borderId="57" xfId="32" applyFont="1" applyBorder="1"/>
    <xf numFmtId="0" fontId="23" fillId="0" borderId="57" xfId="32" applyFont="1" applyBorder="1" applyAlignment="1">
      <alignment horizontal="distributed"/>
    </xf>
    <xf numFmtId="0" fontId="23" fillId="0" borderId="40" xfId="32" applyFont="1" applyBorder="1" applyAlignment="1">
      <alignment vertical="center"/>
    </xf>
    <xf numFmtId="0" fontId="23" fillId="0" borderId="0" xfId="32" applyFont="1" applyAlignment="1">
      <alignment horizontal="right" vertical="center"/>
    </xf>
    <xf numFmtId="186" fontId="23" fillId="0" borderId="0" xfId="32" applyNumberFormat="1" applyFont="1" applyAlignment="1">
      <alignment vertical="center"/>
    </xf>
    <xf numFmtId="0" fontId="23" fillId="0" borderId="63" xfId="32" applyFont="1" applyBorder="1" applyAlignment="1">
      <alignment horizontal="center" vertical="top"/>
    </xf>
    <xf numFmtId="0" fontId="23" fillId="0" borderId="92" xfId="32" applyFont="1" applyBorder="1" applyAlignment="1">
      <alignment horizontal="center" vertical="top"/>
    </xf>
    <xf numFmtId="0" fontId="18" fillId="0" borderId="92" xfId="32" applyFont="1" applyBorder="1" applyAlignment="1">
      <alignment horizontal="center" vertical="top"/>
    </xf>
    <xf numFmtId="0" fontId="63" fillId="0" borderId="92" xfId="32" applyFont="1" applyBorder="1" applyAlignment="1">
      <alignment horizontal="center" vertical="top" shrinkToFit="1"/>
    </xf>
    <xf numFmtId="0" fontId="63" fillId="0" borderId="51" xfId="32" applyFont="1" applyBorder="1" applyAlignment="1">
      <alignment horizontal="center" vertical="top" shrinkToFit="1"/>
    </xf>
    <xf numFmtId="0" fontId="23" fillId="0" borderId="102" xfId="144" applyFont="1" applyBorder="1" applyAlignment="1" applyProtection="1">
      <alignment horizontal="distributed" vertical="center" wrapText="1"/>
      <protection locked="0"/>
    </xf>
    <xf numFmtId="0" fontId="23" fillId="0" borderId="121" xfId="144" applyFont="1" applyBorder="1" applyAlignment="1" applyProtection="1">
      <alignment horizontal="distributed" vertical="center"/>
      <protection locked="0"/>
    </xf>
    <xf numFmtId="0" fontId="63" fillId="0" borderId="121" xfId="144" applyFont="1" applyBorder="1" applyAlignment="1" applyProtection="1">
      <alignment vertical="center"/>
      <protection locked="0"/>
    </xf>
    <xf numFmtId="0" fontId="63" fillId="0" borderId="124" xfId="144" applyFont="1" applyBorder="1" applyAlignment="1" applyProtection="1">
      <alignment vertical="center"/>
      <protection locked="0"/>
    </xf>
    <xf numFmtId="0" fontId="18" fillId="0" borderId="102" xfId="142" applyFont="1" applyBorder="1" applyAlignment="1" applyProtection="1">
      <alignment horizontal="center" vertical="center" wrapText="1"/>
      <protection locked="0"/>
    </xf>
    <xf numFmtId="0" fontId="18" fillId="0" borderId="121" xfId="142" applyFont="1" applyBorder="1" applyProtection="1">
      <alignment vertical="center"/>
      <protection locked="0"/>
    </xf>
    <xf numFmtId="0" fontId="18" fillId="0" borderId="124" xfId="142" applyFont="1" applyBorder="1" applyProtection="1">
      <alignment vertical="center"/>
      <protection locked="0"/>
    </xf>
    <xf numFmtId="37" fontId="23" fillId="0" borderId="0" xfId="138" applyFont="1" applyAlignment="1">
      <alignment horizontal="centerContinuous" vertical="center"/>
    </xf>
    <xf numFmtId="37" fontId="81" fillId="0" borderId="0" xfId="138" applyFont="1" applyAlignment="1">
      <alignment horizontal="centerContinuous"/>
    </xf>
    <xf numFmtId="37" fontId="23" fillId="0" borderId="0" xfId="138" applyFont="1" applyAlignment="1">
      <alignment horizontal="centerContinuous"/>
    </xf>
    <xf numFmtId="37" fontId="23" fillId="0" borderId="0" xfId="138" quotePrefix="1" applyFont="1" applyAlignment="1">
      <alignment horizontal="center"/>
    </xf>
    <xf numFmtId="190" fontId="23" fillId="0" borderId="0" xfId="138" applyNumberFormat="1" applyFont="1"/>
    <xf numFmtId="37" fontId="23" fillId="0" borderId="15" xfId="138" applyFont="1" applyBorder="1" applyAlignment="1">
      <alignment horizontal="center" vertical="center" wrapText="1"/>
    </xf>
    <xf numFmtId="37" fontId="119" fillId="0" borderId="7" xfId="138" applyFont="1" applyBorder="1" applyAlignment="1">
      <alignment horizontal="center" vertical="center"/>
    </xf>
    <xf numFmtId="0" fontId="23" fillId="0" borderId="129" xfId="138" applyNumberFormat="1" applyFont="1" applyBorder="1" applyAlignment="1">
      <alignment horizontal="distributed"/>
    </xf>
    <xf numFmtId="189" fontId="23" fillId="0" borderId="0" xfId="138" applyNumberFormat="1" applyFont="1" applyAlignment="1">
      <alignment vertical="center"/>
    </xf>
    <xf numFmtId="0" fontId="23" fillId="0" borderId="131" xfId="138" applyNumberFormat="1" applyFont="1" applyBorder="1" applyAlignment="1">
      <alignment horizontal="distributed"/>
    </xf>
    <xf numFmtId="0" fontId="23" fillId="0" borderId="63" xfId="34" applyFont="1" applyBorder="1" applyAlignment="1">
      <alignment horizontal="left" vertical="center"/>
    </xf>
    <xf numFmtId="37" fontId="23" fillId="0" borderId="39" xfId="138" applyFont="1" applyBorder="1"/>
    <xf numFmtId="0" fontId="23" fillId="0" borderId="70" xfId="34" applyFont="1" applyBorder="1" applyAlignment="1">
      <alignment horizontal="left" vertical="center"/>
    </xf>
    <xf numFmtId="37" fontId="23" fillId="0" borderId="39" xfId="138" applyFont="1" applyBorder="1" applyAlignment="1">
      <alignment vertical="center"/>
    </xf>
    <xf numFmtId="0" fontId="23" fillId="0" borderId="0" xfId="139" quotePrefix="1" applyFont="1" applyAlignment="1">
      <alignment horizontal="left" vertical="center"/>
    </xf>
    <xf numFmtId="0" fontId="23" fillId="0" borderId="6" xfId="34" applyFont="1" applyBorder="1" applyAlignment="1">
      <alignment horizontal="center" vertical="center" wrapText="1"/>
    </xf>
    <xf numFmtId="37" fontId="119" fillId="0" borderId="15" xfId="138" applyFont="1" applyBorder="1" applyAlignment="1">
      <alignment horizontal="center" vertical="center"/>
    </xf>
    <xf numFmtId="37" fontId="23" fillId="0" borderId="3" xfId="138" applyFont="1" applyBorder="1" applyAlignment="1">
      <alignment horizontal="center" vertical="center" wrapText="1"/>
    </xf>
    <xf numFmtId="37" fontId="23" fillId="0" borderId="14" xfId="138" applyFont="1" applyBorder="1" applyAlignment="1">
      <alignment horizontal="center" vertical="center" wrapText="1"/>
    </xf>
    <xf numFmtId="37" fontId="23" fillId="0" borderId="11" xfId="138" applyFont="1" applyBorder="1" applyAlignment="1">
      <alignment horizontal="center"/>
    </xf>
    <xf numFmtId="190" fontId="23" fillId="0" borderId="9" xfId="138" applyNumberFormat="1" applyFont="1" applyBorder="1"/>
    <xf numFmtId="37" fontId="23" fillId="0" borderId="15" xfId="138" quotePrefix="1" applyFont="1" applyBorder="1" applyAlignment="1">
      <alignment horizontal="center"/>
    </xf>
    <xf numFmtId="37" fontId="23" fillId="0" borderId="13" xfId="138" quotePrefix="1" applyFont="1" applyBorder="1" applyAlignment="1">
      <alignment horizontal="center"/>
    </xf>
    <xf numFmtId="37" fontId="23" fillId="0" borderId="6" xfId="138" applyFont="1" applyBorder="1" applyAlignment="1">
      <alignment vertical="center"/>
    </xf>
    <xf numFmtId="37" fontId="23" fillId="0" borderId="6" xfId="138" applyFont="1" applyBorder="1"/>
    <xf numFmtId="37" fontId="23" fillId="0" borderId="6" xfId="138" applyFont="1" applyBorder="1" applyAlignment="1">
      <alignment horizontal="right" vertical="center"/>
    </xf>
    <xf numFmtId="37" fontId="23" fillId="0" borderId="6" xfId="138" quotePrefix="1" applyFont="1" applyBorder="1" applyAlignment="1">
      <alignment horizontal="right" vertical="center"/>
    </xf>
    <xf numFmtId="37" fontId="23" fillId="0" borderId="6" xfId="138" applyFont="1" applyBorder="1" applyAlignment="1">
      <alignment horizontal="right"/>
    </xf>
    <xf numFmtId="0" fontId="23" fillId="0" borderId="6" xfId="139" applyFont="1" applyBorder="1" applyAlignment="1">
      <alignment vertical="center"/>
    </xf>
    <xf numFmtId="37" fontId="23" fillId="0" borderId="0" xfId="146" applyNumberFormat="1" applyFont="1" applyAlignment="1">
      <alignment horizontal="right"/>
    </xf>
    <xf numFmtId="0" fontId="23" fillId="0" borderId="0" xfId="140" applyFont="1" applyAlignment="1">
      <alignment horizontal="left" vertical="center"/>
    </xf>
    <xf numFmtId="0" fontId="13" fillId="0" borderId="129" xfId="138" applyNumberFormat="1" applyFont="1" applyBorder="1" applyAlignment="1">
      <alignment horizontal="distributed" vertical="center"/>
    </xf>
    <xf numFmtId="189" fontId="13" fillId="0" borderId="0" xfId="138" applyNumberFormat="1" applyFont="1" applyAlignment="1">
      <alignment vertical="center"/>
    </xf>
    <xf numFmtId="37" fontId="13" fillId="0" borderId="0" xfId="138" applyFont="1" applyAlignment="1">
      <alignment vertical="center"/>
    </xf>
    <xf numFmtId="37" fontId="13" fillId="0" borderId="0" xfId="138" applyFont="1"/>
    <xf numFmtId="0" fontId="13" fillId="0" borderId="131" xfId="138" applyNumberFormat="1" applyFont="1" applyBorder="1" applyAlignment="1">
      <alignment horizontal="distributed" vertical="center"/>
    </xf>
    <xf numFmtId="0" fontId="13" fillId="0" borderId="63" xfId="34" applyFont="1" applyBorder="1" applyAlignment="1">
      <alignment horizontal="left" vertical="center"/>
    </xf>
    <xf numFmtId="37" fontId="13" fillId="0" borderId="39" xfId="138" applyFont="1" applyBorder="1" applyAlignment="1">
      <alignment vertical="center"/>
    </xf>
    <xf numFmtId="37" fontId="13" fillId="0" borderId="39" xfId="138" applyFont="1" applyBorder="1"/>
    <xf numFmtId="37" fontId="13" fillId="0" borderId="0" xfId="138" applyFont="1" applyAlignment="1">
      <alignment horizontal="centerContinuous" vertical="center"/>
    </xf>
    <xf numFmtId="0" fontId="13" fillId="0" borderId="0" xfId="139" quotePrefix="1" applyFont="1" applyAlignment="1">
      <alignment horizontal="left" vertical="center"/>
    </xf>
    <xf numFmtId="37" fontId="130" fillId="0" borderId="0" xfId="138" applyFont="1"/>
    <xf numFmtId="37" fontId="67" fillId="0" borderId="0" xfId="138" applyFont="1" applyAlignment="1">
      <alignment horizontal="centerContinuous"/>
    </xf>
    <xf numFmtId="37" fontId="13" fillId="0" borderId="0" xfId="138" applyFont="1" applyAlignment="1">
      <alignment horizontal="centerContinuous"/>
    </xf>
    <xf numFmtId="37" fontId="13" fillId="0" borderId="8" xfId="138" applyFont="1" applyBorder="1"/>
    <xf numFmtId="37" fontId="13" fillId="0" borderId="8" xfId="138" applyFont="1" applyBorder="1" applyAlignment="1">
      <alignment vertical="center"/>
    </xf>
    <xf numFmtId="37" fontId="13" fillId="0" borderId="8" xfId="138" applyFont="1" applyBorder="1" applyAlignment="1">
      <alignment horizontal="right"/>
    </xf>
    <xf numFmtId="37" fontId="13" fillId="0" borderId="0" xfId="138" applyFont="1" applyAlignment="1">
      <alignment horizontal="center" vertical="center"/>
    </xf>
    <xf numFmtId="37" fontId="13" fillId="0" borderId="11" xfId="138" applyFont="1" applyBorder="1" applyAlignment="1">
      <alignment horizontal="center" vertical="center" wrapText="1"/>
    </xf>
    <xf numFmtId="37" fontId="13" fillId="0" borderId="29" xfId="138" applyFont="1" applyBorder="1" applyAlignment="1">
      <alignment horizontal="center" vertical="center" wrapText="1"/>
    </xf>
    <xf numFmtId="37" fontId="13" fillId="0" borderId="1" xfId="138" applyFont="1" applyBorder="1" applyAlignment="1">
      <alignment horizontal="center" vertical="center" wrapText="1"/>
    </xf>
    <xf numFmtId="0" fontId="134" fillId="0" borderId="1" xfId="138" applyNumberFormat="1" applyFont="1" applyBorder="1" applyAlignment="1">
      <alignment horizontal="center" vertical="center" wrapText="1"/>
    </xf>
    <xf numFmtId="37" fontId="134" fillId="0" borderId="1" xfId="138" applyFont="1" applyBorder="1" applyAlignment="1">
      <alignment horizontal="center" vertical="center" wrapText="1"/>
    </xf>
    <xf numFmtId="37" fontId="129" fillId="0" borderId="5" xfId="138" applyFont="1" applyBorder="1" applyAlignment="1">
      <alignment horizontal="center" vertical="center" wrapText="1"/>
    </xf>
    <xf numFmtId="37" fontId="13" fillId="0" borderId="15" xfId="138" applyFont="1" applyBorder="1" applyAlignment="1">
      <alignment horizontal="center"/>
    </xf>
    <xf numFmtId="190" fontId="13" fillId="0" borderId="0" xfId="138" applyNumberFormat="1" applyFont="1"/>
    <xf numFmtId="37" fontId="13" fillId="0" borderId="7" xfId="138" applyFont="1" applyBorder="1" applyAlignment="1">
      <alignment horizontal="center" vertical="center"/>
    </xf>
    <xf numFmtId="37" fontId="13" fillId="0" borderId="6" xfId="138" applyFont="1" applyBorder="1" applyAlignment="1">
      <alignment vertical="center"/>
    </xf>
    <xf numFmtId="37" fontId="13" fillId="0" borderId="6" xfId="138" applyFont="1" applyBorder="1"/>
    <xf numFmtId="37" fontId="13" fillId="0" borderId="6" xfId="138" applyFont="1" applyBorder="1" applyAlignment="1">
      <alignment horizontal="right" vertical="center"/>
    </xf>
    <xf numFmtId="37" fontId="13" fillId="0" borderId="6" xfId="138" quotePrefix="1" applyFont="1" applyBorder="1" applyAlignment="1">
      <alignment horizontal="right" vertical="center"/>
    </xf>
    <xf numFmtId="37" fontId="13" fillId="0" borderId="6" xfId="138" applyFont="1" applyBorder="1" applyAlignment="1">
      <alignment horizontal="right"/>
    </xf>
    <xf numFmtId="0" fontId="13" fillId="0" borderId="6" xfId="139" applyFont="1" applyBorder="1" applyAlignment="1">
      <alignment vertical="center"/>
    </xf>
    <xf numFmtId="37" fontId="13" fillId="0" borderId="9" xfId="138" quotePrefix="1" applyFont="1" applyBorder="1" applyAlignment="1">
      <alignment horizontal="right" vertical="center"/>
    </xf>
    <xf numFmtId="37" fontId="13" fillId="0" borderId="9" xfId="138" applyFont="1" applyBorder="1"/>
    <xf numFmtId="37" fontId="13" fillId="0" borderId="0" xfId="138" applyFont="1" applyAlignment="1">
      <alignment horizontal="left" vertical="center"/>
    </xf>
    <xf numFmtId="37" fontId="13" fillId="0" borderId="0" xfId="138" quotePrefix="1" applyFont="1" applyAlignment="1">
      <alignment horizontal="left" vertical="center"/>
    </xf>
    <xf numFmtId="37" fontId="13" fillId="0" borderId="9" xfId="138" applyFont="1" applyBorder="1" applyAlignment="1">
      <alignment vertical="center"/>
    </xf>
    <xf numFmtId="0" fontId="13" fillId="0" borderId="0" xfId="140" quotePrefix="1" applyFont="1" applyAlignment="1">
      <alignment horizontal="left" vertical="center"/>
    </xf>
    <xf numFmtId="37" fontId="13" fillId="0" borderId="0" xfId="146" applyNumberFormat="1" applyFont="1" applyAlignment="1">
      <alignment horizontal="right"/>
    </xf>
    <xf numFmtId="37" fontId="135" fillId="0" borderId="0" xfId="138" applyFont="1"/>
    <xf numFmtId="0" fontId="23" fillId="0" borderId="1" xfId="138" applyNumberFormat="1" applyFont="1" applyBorder="1" applyAlignment="1">
      <alignment horizontal="distributed" vertical="center"/>
    </xf>
    <xf numFmtId="0" fontId="23" fillId="0" borderId="0" xfId="34" applyFont="1" applyAlignment="1">
      <alignment vertical="center" wrapText="1"/>
    </xf>
    <xf numFmtId="0" fontId="23" fillId="0" borderId="50" xfId="138" applyNumberFormat="1" applyFont="1" applyBorder="1" applyAlignment="1">
      <alignment horizontal="distributed" vertical="center"/>
    </xf>
    <xf numFmtId="0" fontId="23" fillId="0" borderId="92" xfId="34" applyFont="1" applyBorder="1" applyAlignment="1">
      <alignment horizontal="left" vertical="center"/>
    </xf>
    <xf numFmtId="37" fontId="23" fillId="0" borderId="63" xfId="138" applyFont="1" applyBorder="1"/>
    <xf numFmtId="0" fontId="12" fillId="0" borderId="0" xfId="34" applyAlignment="1">
      <alignment vertical="center" wrapText="1"/>
    </xf>
    <xf numFmtId="190" fontId="23" fillId="0" borderId="0" xfId="138" applyNumberFormat="1" applyFont="1" applyAlignment="1">
      <alignment vertical="center"/>
    </xf>
    <xf numFmtId="41" fontId="23" fillId="0" borderId="9" xfId="138" applyNumberFormat="1" applyFont="1" applyBorder="1"/>
    <xf numFmtId="41" fontId="23" fillId="0" borderId="135" xfId="138" applyNumberFormat="1" applyFont="1" applyBorder="1"/>
    <xf numFmtId="41" fontId="23" fillId="0" borderId="128" xfId="138" applyNumberFormat="1" applyFont="1" applyBorder="1"/>
    <xf numFmtId="41" fontId="23" fillId="0" borderId="0" xfId="138" applyNumberFormat="1" applyFont="1"/>
    <xf numFmtId="41" fontId="23" fillId="0" borderId="136" xfId="138" applyNumberFormat="1" applyFont="1" applyBorder="1"/>
    <xf numFmtId="41" fontId="23" fillId="0" borderId="8" xfId="138" applyNumberFormat="1" applyFont="1" applyBorder="1"/>
    <xf numFmtId="41" fontId="23" fillId="0" borderId="133" xfId="138" applyNumberFormat="1" applyFont="1" applyBorder="1"/>
    <xf numFmtId="41" fontId="23" fillId="0" borderId="96" xfId="138" applyNumberFormat="1" applyFont="1" applyBorder="1"/>
    <xf numFmtId="41" fontId="13" fillId="0" borderId="9" xfId="138" applyNumberFormat="1" applyFont="1" applyBorder="1" applyAlignment="1">
      <alignment horizontal="center" vertical="center" wrapText="1"/>
    </xf>
    <xf numFmtId="41" fontId="13" fillId="0" borderId="0" xfId="138" applyNumberFormat="1" applyFont="1" applyAlignment="1">
      <alignment horizontal="center" vertical="center" wrapText="1"/>
    </xf>
    <xf numFmtId="41" fontId="134" fillId="0" borderId="0" xfId="138" applyNumberFormat="1" applyFont="1" applyAlignment="1">
      <alignment horizontal="center" vertical="center" wrapText="1"/>
    </xf>
    <xf numFmtId="41" fontId="129" fillId="0" borderId="0" xfId="138" applyNumberFormat="1" applyFont="1" applyAlignment="1">
      <alignment horizontal="center" vertical="center" wrapText="1"/>
    </xf>
    <xf numFmtId="0" fontId="23" fillId="0" borderId="0" xfId="34" applyFont="1" applyAlignment="1">
      <alignment horizontal="center" vertical="center"/>
    </xf>
    <xf numFmtId="37" fontId="23" fillId="0" borderId="39" xfId="138" applyFont="1" applyBorder="1" applyAlignment="1">
      <alignment horizontal="right" vertical="center"/>
    </xf>
    <xf numFmtId="37" fontId="23" fillId="0" borderId="39" xfId="138" quotePrefix="1" applyFont="1" applyBorder="1" applyAlignment="1">
      <alignment horizontal="right" vertical="center"/>
    </xf>
    <xf numFmtId="37" fontId="23" fillId="0" borderId="39" xfId="138" applyFont="1" applyBorder="1" applyAlignment="1">
      <alignment horizontal="right"/>
    </xf>
    <xf numFmtId="190" fontId="23" fillId="0" borderId="1" xfId="138" applyNumberFormat="1" applyFont="1" applyBorder="1" applyAlignment="1">
      <alignment vertical="center"/>
    </xf>
    <xf numFmtId="37" fontId="23" fillId="0" borderId="13" xfId="138" applyFont="1" applyBorder="1" applyAlignment="1">
      <alignment horizontal="center" vertical="center" wrapText="1"/>
    </xf>
    <xf numFmtId="41" fontId="23" fillId="0" borderId="4" xfId="138" applyNumberFormat="1" applyFont="1" applyBorder="1" applyAlignment="1">
      <alignment horizontal="center" vertical="center" wrapText="1"/>
    </xf>
    <xf numFmtId="192" fontId="23" fillId="0" borderId="4" xfId="147" applyNumberFormat="1" applyFont="1" applyBorder="1" applyAlignment="1">
      <alignment horizontal="center" vertical="center" wrapText="1"/>
    </xf>
    <xf numFmtId="41" fontId="23" fillId="0" borderId="43" xfId="138" applyNumberFormat="1" applyFont="1" applyBorder="1" applyAlignment="1">
      <alignment horizontal="center" vertical="center" wrapText="1"/>
    </xf>
    <xf numFmtId="41" fontId="23" fillId="0" borderId="76" xfId="138" applyNumberFormat="1" applyFont="1" applyBorder="1" applyAlignment="1">
      <alignment horizontal="center" vertical="center" wrapText="1"/>
    </xf>
    <xf numFmtId="41" fontId="23" fillId="0" borderId="75" xfId="138" applyNumberFormat="1" applyFont="1" applyBorder="1" applyAlignment="1">
      <alignment horizontal="center" vertical="center" wrapText="1"/>
    </xf>
    <xf numFmtId="190" fontId="23" fillId="0" borderId="80" xfId="138" applyNumberFormat="1" applyFont="1" applyBorder="1" applyAlignment="1">
      <alignment vertical="center"/>
    </xf>
    <xf numFmtId="190" fontId="23" fillId="0" borderId="137" xfId="138" applyNumberFormat="1" applyFont="1" applyBorder="1" applyAlignment="1">
      <alignment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25" fillId="0" borderId="4" xfId="0" applyFont="1" applyBorder="1" applyAlignment="1">
      <alignment horizontal="center" vertical="center" wrapText="1"/>
    </xf>
    <xf numFmtId="20" fontId="8" fillId="2" borderId="2" xfId="1" applyNumberFormat="1" applyFont="1" applyFill="1" applyBorder="1" applyAlignment="1">
      <alignment horizontal="center" vertical="center" wrapText="1"/>
    </xf>
    <xf numFmtId="20" fontId="8" fillId="2" borderId="3" xfId="1" applyNumberFormat="1" applyFont="1" applyFill="1" applyBorder="1" applyAlignment="1">
      <alignment horizontal="center" vertical="center" wrapText="1"/>
    </xf>
    <xf numFmtId="20" fontId="8" fillId="2" borderId="4" xfId="1"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2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81" fillId="2" borderId="10" xfId="0" applyFont="1" applyFill="1" applyBorder="1" applyAlignment="1">
      <alignment horizontal="center" vertical="center"/>
    </xf>
    <xf numFmtId="0" fontId="81" fillId="2" borderId="9" xfId="0" applyFont="1" applyFill="1" applyBorder="1" applyAlignment="1">
      <alignment horizontal="center" vertical="center"/>
    </xf>
    <xf numFmtId="0" fontId="81"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13"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8" fillId="0" borderId="0" xfId="0" applyFont="1" applyAlignment="1">
      <alignment horizontal="center" vertical="top" wrapText="1"/>
    </xf>
    <xf numFmtId="0" fontId="18" fillId="0" borderId="15" xfId="0" applyFont="1" applyBorder="1" applyAlignment="1">
      <alignment horizontal="center" vertical="top" wrapText="1"/>
    </xf>
    <xf numFmtId="0" fontId="18" fillId="0" borderId="8" xfId="0" applyFont="1" applyBorder="1" applyAlignment="1">
      <alignment horizontal="center" vertical="top" wrapText="1"/>
    </xf>
    <xf numFmtId="0" fontId="18" fillId="0" borderId="13" xfId="0" applyFont="1" applyBorder="1" applyAlignment="1">
      <alignment horizontal="center" vertical="top" wrapText="1"/>
    </xf>
    <xf numFmtId="0" fontId="18" fillId="0" borderId="1" xfId="0" applyFont="1" applyBorder="1" applyAlignment="1">
      <alignment horizontal="center" vertical="center" wrapTex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18" fillId="0" borderId="10" xfId="0" applyFont="1" applyBorder="1" applyAlignment="1">
      <alignment vertical="top" wrapText="1"/>
    </xf>
    <xf numFmtId="0" fontId="18" fillId="0" borderId="9" xfId="0" applyFont="1" applyBorder="1" applyAlignment="1">
      <alignment vertical="top" wrapText="1"/>
    </xf>
    <xf numFmtId="0" fontId="18" fillId="0" borderId="9" xfId="0" applyFont="1" applyBorder="1" applyAlignment="1">
      <alignment horizontal="left" vertical="center" wrapText="1"/>
    </xf>
    <xf numFmtId="0" fontId="18" fillId="0" borderId="14" xfId="0" applyFont="1" applyBorder="1" applyAlignment="1">
      <alignment vertical="top" wrapText="1"/>
    </xf>
    <xf numFmtId="0" fontId="18" fillId="0" borderId="0" xfId="0" applyFont="1" applyAlignment="1">
      <alignment vertical="top" wrapText="1"/>
    </xf>
    <xf numFmtId="0" fontId="18" fillId="0" borderId="0" xfId="0" applyFont="1" applyAlignment="1">
      <alignment vertical="center" wrapText="1"/>
    </xf>
    <xf numFmtId="0" fontId="18" fillId="2" borderId="1" xfId="0" applyFont="1" applyFill="1" applyBorder="1" applyAlignment="1">
      <alignment horizontal="center" vertical="center" wrapText="1"/>
    </xf>
    <xf numFmtId="0" fontId="9" fillId="0" borderId="3" xfId="2" applyFill="1" applyBorder="1" applyAlignment="1" applyProtection="1">
      <alignment horizontal="center" vertical="center" wrapText="1"/>
    </xf>
    <xf numFmtId="0" fontId="9" fillId="0" borderId="4" xfId="2" applyFill="1" applyBorder="1" applyAlignment="1" applyProtection="1">
      <alignment horizontal="center" vertical="center" wrapText="1"/>
    </xf>
    <xf numFmtId="187" fontId="93" fillId="0" borderId="9" xfId="4" applyNumberFormat="1" applyFont="1" applyBorder="1" applyProtection="1">
      <protection locked="0"/>
    </xf>
    <xf numFmtId="187" fontId="23" fillId="0" borderId="9" xfId="4" applyNumberFormat="1" applyFont="1" applyBorder="1" applyProtection="1">
      <protection locked="0"/>
    </xf>
    <xf numFmtId="187" fontId="93" fillId="0" borderId="9" xfId="4" applyNumberFormat="1" applyFont="1" applyBorder="1" applyAlignment="1" applyProtection="1">
      <alignment horizontal="right"/>
      <protection locked="0"/>
    </xf>
    <xf numFmtId="187" fontId="93" fillId="0" borderId="0" xfId="4" applyNumberFormat="1" applyFont="1" applyProtection="1">
      <protection locked="0"/>
    </xf>
    <xf numFmtId="187" fontId="23" fillId="0" borderId="0" xfId="4" applyNumberFormat="1" applyFont="1" applyProtection="1">
      <protection locked="0"/>
    </xf>
    <xf numFmtId="0" fontId="20" fillId="0" borderId="9" xfId="4" applyFont="1" applyBorder="1" applyAlignment="1" applyProtection="1">
      <alignment vertical="center"/>
      <protection locked="0"/>
    </xf>
    <xf numFmtId="0" fontId="20" fillId="0" borderId="11" xfId="4" applyFont="1" applyBorder="1" applyAlignment="1" applyProtection="1">
      <alignment vertical="center"/>
      <protection locked="0"/>
    </xf>
    <xf numFmtId="0" fontId="20" fillId="0" borderId="8" xfId="4" applyFont="1" applyBorder="1" applyAlignment="1" applyProtection="1">
      <alignment vertical="center"/>
      <protection locked="0"/>
    </xf>
    <xf numFmtId="0" fontId="20" fillId="0" borderId="13" xfId="4" applyFont="1" applyBorder="1" applyAlignment="1" applyProtection="1">
      <alignment vertical="center"/>
      <protection locked="0"/>
    </xf>
    <xf numFmtId="187" fontId="20" fillId="0" borderId="5" xfId="4" applyNumberFormat="1" applyFont="1" applyBorder="1" applyAlignment="1">
      <alignment horizontal="center"/>
    </xf>
    <xf numFmtId="187" fontId="20" fillId="0" borderId="7" xfId="4" applyNumberFormat="1" applyFont="1" applyBorder="1" applyAlignment="1">
      <alignment horizontal="center"/>
    </xf>
    <xf numFmtId="187" fontId="20" fillId="0" borderId="5" xfId="4" applyNumberFormat="1" applyFont="1" applyBorder="1" applyAlignment="1" applyProtection="1">
      <alignment horizontal="center"/>
      <protection locked="0"/>
    </xf>
    <xf numFmtId="187" fontId="20" fillId="0" borderId="7" xfId="4" applyNumberFormat="1" applyFont="1" applyBorder="1" applyAlignment="1" applyProtection="1">
      <alignment horizontal="center"/>
      <protection locked="0"/>
    </xf>
    <xf numFmtId="0" fontId="93" fillId="0" borderId="1" xfId="4" applyFont="1" applyBorder="1" applyAlignment="1" applyProtection="1">
      <alignment horizontal="center"/>
      <protection locked="0"/>
    </xf>
    <xf numFmtId="0" fontId="20" fillId="0" borderId="1" xfId="4" applyFont="1" applyBorder="1" applyAlignment="1" applyProtection="1">
      <alignment horizontal="center"/>
      <protection locked="0"/>
    </xf>
    <xf numFmtId="185" fontId="95" fillId="0" borderId="0" xfId="4" applyNumberFormat="1" applyFont="1" applyAlignment="1" applyProtection="1">
      <alignment horizontal="center" vertical="center"/>
      <protection locked="0"/>
    </xf>
    <xf numFmtId="0" fontId="18" fillId="0" borderId="0" xfId="4" applyFont="1" applyAlignment="1">
      <alignment horizontal="left" vertical="center"/>
    </xf>
    <xf numFmtId="0" fontId="23" fillId="0" borderId="0" xfId="129" applyFont="1" applyAlignment="1">
      <alignment horizontal="left" vertical="center" wrapText="1" indent="1"/>
    </xf>
    <xf numFmtId="0" fontId="23" fillId="0" borderId="15" xfId="129" applyFont="1" applyBorder="1" applyAlignment="1">
      <alignment horizontal="left" vertical="center" wrapText="1" indent="1"/>
    </xf>
    <xf numFmtId="182" fontId="23" fillId="0" borderId="0" xfId="126" applyNumberFormat="1" applyFont="1" applyFill="1" applyBorder="1" applyAlignment="1">
      <alignment horizontal="right"/>
    </xf>
    <xf numFmtId="182" fontId="23" fillId="0" borderId="0" xfId="126" applyNumberFormat="1" applyFont="1" applyBorder="1" applyAlignment="1">
      <alignment horizontal="right"/>
    </xf>
    <xf numFmtId="0" fontId="23" fillId="0" borderId="8" xfId="129" applyFont="1" applyBorder="1" applyAlignment="1">
      <alignment horizontal="left" vertical="center" wrapText="1" indent="1"/>
    </xf>
    <xf numFmtId="0" fontId="23" fillId="0" borderId="13" xfId="129" applyFont="1" applyBorder="1" applyAlignment="1">
      <alignment horizontal="left" vertical="center" wrapText="1" indent="1"/>
    </xf>
    <xf numFmtId="182" fontId="23" fillId="0" borderId="8" xfId="126" applyNumberFormat="1" applyFont="1" applyFill="1" applyBorder="1" applyAlignment="1">
      <alignment horizontal="right"/>
    </xf>
    <xf numFmtId="182" fontId="23" fillId="0" borderId="8" xfId="126" applyNumberFormat="1" applyFont="1" applyBorder="1" applyAlignment="1">
      <alignment horizontal="right"/>
    </xf>
    <xf numFmtId="0" fontId="23" fillId="0" borderId="0" xfId="127" applyFont="1" applyAlignment="1">
      <alignment horizontal="left" vertical="center" indent="1"/>
    </xf>
    <xf numFmtId="0" fontId="23" fillId="0" borderId="15" xfId="127" applyFont="1" applyBorder="1" applyAlignment="1">
      <alignment horizontal="left" vertical="center" indent="1"/>
    </xf>
    <xf numFmtId="0" fontId="23" fillId="0" borderId="9" xfId="127" applyFont="1" applyBorder="1" applyAlignment="1">
      <alignment horizontal="left" vertical="center"/>
    </xf>
    <xf numFmtId="0" fontId="23" fillId="0" borderId="11" xfId="127" applyFont="1" applyBorder="1" applyAlignment="1">
      <alignment horizontal="left" vertical="center"/>
    </xf>
    <xf numFmtId="182" fontId="23" fillId="0" borderId="9" xfId="126" applyNumberFormat="1" applyFont="1" applyFill="1" applyBorder="1" applyAlignment="1">
      <alignment horizontal="right"/>
    </xf>
    <xf numFmtId="0" fontId="18" fillId="0" borderId="0" xfId="4" applyFont="1" applyAlignment="1">
      <alignment horizontal="right" vertical="center"/>
    </xf>
    <xf numFmtId="0" fontId="23" fillId="0" borderId="41" xfId="127" applyFont="1" applyBorder="1" applyAlignment="1">
      <alignment horizontal="center" vertical="center"/>
    </xf>
    <xf numFmtId="0" fontId="23" fillId="0" borderId="42" xfId="127" quotePrefix="1" applyFont="1" applyBorder="1" applyAlignment="1">
      <alignment horizontal="center" vertical="center"/>
    </xf>
    <xf numFmtId="0" fontId="23" fillId="0" borderId="7" xfId="127" quotePrefix="1" applyFont="1" applyBorder="1" applyAlignment="1">
      <alignment horizontal="center" vertical="center"/>
    </xf>
    <xf numFmtId="0" fontId="23" fillId="0" borderId="1" xfId="127" quotePrefix="1" applyFont="1" applyBorder="1" applyAlignment="1">
      <alignment horizontal="center" vertical="center"/>
    </xf>
    <xf numFmtId="0" fontId="23" fillId="0" borderId="11" xfId="127" quotePrefix="1" applyFont="1" applyBorder="1" applyAlignment="1">
      <alignment horizontal="center" vertical="center"/>
    </xf>
    <xf numFmtId="0" fontId="23" fillId="0" borderId="29" xfId="127" quotePrefix="1" applyFont="1" applyBorder="1" applyAlignment="1">
      <alignment horizontal="center" vertical="center"/>
    </xf>
    <xf numFmtId="0" fontId="23" fillId="0" borderId="42" xfId="4" applyFont="1" applyBorder="1" applyAlignment="1">
      <alignment horizontal="center" vertical="center"/>
    </xf>
    <xf numFmtId="0" fontId="23" fillId="0" borderId="1" xfId="4" applyFont="1" applyBorder="1" applyAlignment="1">
      <alignment horizontal="center" vertical="center"/>
    </xf>
    <xf numFmtId="0" fontId="23" fillId="0" borderId="29" xfId="4" applyFont="1" applyBorder="1" applyAlignment="1">
      <alignment horizontal="center" vertical="center"/>
    </xf>
    <xf numFmtId="0" fontId="23" fillId="0" borderId="42" xfId="127" applyFont="1" applyBorder="1" applyAlignment="1">
      <alignment horizontal="center" vertical="center"/>
    </xf>
    <xf numFmtId="0" fontId="23" fillId="0" borderId="43" xfId="127" applyFont="1" applyBorder="1" applyAlignment="1">
      <alignment horizontal="center" vertical="center"/>
    </xf>
    <xf numFmtId="0" fontId="23" fillId="0" borderId="1" xfId="127" applyFont="1" applyBorder="1" applyAlignment="1">
      <alignment horizontal="center" vertical="center" wrapText="1"/>
    </xf>
    <xf numFmtId="0" fontId="23" fillId="0" borderId="1" xfId="127" applyFont="1" applyBorder="1" applyAlignment="1">
      <alignment horizontal="center" vertical="center"/>
    </xf>
    <xf numFmtId="0" fontId="23" fillId="0" borderId="29" xfId="127" applyFont="1" applyBorder="1" applyAlignment="1">
      <alignment horizontal="center" vertical="center"/>
    </xf>
    <xf numFmtId="0" fontId="23" fillId="0" borderId="5" xfId="127" applyFont="1" applyBorder="1" applyAlignment="1">
      <alignment horizontal="center" vertical="center" wrapText="1"/>
    </xf>
    <xf numFmtId="0" fontId="23" fillId="0" borderId="29" xfId="127" applyFont="1" applyBorder="1" applyAlignment="1">
      <alignment horizontal="center" vertical="center" wrapText="1"/>
    </xf>
    <xf numFmtId="0" fontId="23" fillId="0" borderId="10" xfId="127" applyFont="1" applyBorder="1" applyAlignment="1">
      <alignment horizontal="center" vertical="center" wrapText="1"/>
    </xf>
    <xf numFmtId="0" fontId="23" fillId="0" borderId="34" xfId="127" applyFont="1" applyBorder="1" applyAlignment="1">
      <alignment horizontal="center" vertical="center"/>
    </xf>
    <xf numFmtId="0" fontId="23" fillId="0" borderId="35" xfId="127" applyFont="1" applyBorder="1" applyAlignment="1">
      <alignment horizontal="center" vertical="center"/>
    </xf>
    <xf numFmtId="0" fontId="23" fillId="0" borderId="34" xfId="127" applyFont="1" applyBorder="1" applyAlignment="1">
      <alignment horizontal="right" vertical="center"/>
    </xf>
    <xf numFmtId="0" fontId="23" fillId="0" borderId="37" xfId="127" applyFont="1" applyBorder="1" applyAlignment="1">
      <alignment horizontal="right" vertical="center"/>
    </xf>
    <xf numFmtId="0" fontId="23" fillId="0" borderId="35" xfId="127" applyFont="1" applyBorder="1" applyAlignment="1">
      <alignment horizontal="right" vertical="center"/>
    </xf>
    <xf numFmtId="0" fontId="23" fillId="0" borderId="37" xfId="127" applyFont="1" applyBorder="1" applyAlignment="1">
      <alignment horizontal="center" vertical="center"/>
    </xf>
    <xf numFmtId="0" fontId="62" fillId="0" borderId="40" xfId="4" applyFont="1" applyBorder="1" applyAlignment="1">
      <alignment horizontal="center" vertical="center"/>
    </xf>
    <xf numFmtId="0" fontId="18" fillId="0" borderId="0" xfId="4" applyFont="1" applyAlignment="1">
      <alignment horizontal="center" vertical="center"/>
    </xf>
    <xf numFmtId="0" fontId="20" fillId="0" borderId="29" xfId="131" applyFont="1" applyBorder="1" applyAlignment="1">
      <alignment vertical="center"/>
    </xf>
    <xf numFmtId="0" fontId="20" fillId="0" borderId="3" xfId="131" applyFont="1" applyBorder="1" applyAlignment="1">
      <alignment vertical="center"/>
    </xf>
    <xf numFmtId="0" fontId="20" fillId="0" borderId="4" xfId="131" applyFont="1" applyBorder="1" applyAlignment="1">
      <alignment vertical="center"/>
    </xf>
    <xf numFmtId="0" fontId="20" fillId="0" borderId="1" xfId="131" applyFont="1" applyBorder="1" applyAlignment="1">
      <alignment vertical="center"/>
    </xf>
    <xf numFmtId="0" fontId="20" fillId="0" borderId="15" xfId="131" applyFont="1" applyBorder="1" applyAlignment="1">
      <alignment horizontal="center" vertical="center" wrapText="1"/>
    </xf>
    <xf numFmtId="0" fontId="20" fillId="0" borderId="13" xfId="131" applyFont="1" applyBorder="1" applyAlignment="1">
      <alignment horizontal="center" vertical="center" wrapText="1"/>
    </xf>
    <xf numFmtId="0" fontId="20" fillId="0" borderId="12" xfId="131" applyFont="1" applyBorder="1" applyAlignment="1">
      <alignment vertical="center"/>
    </xf>
    <xf numFmtId="0" fontId="20" fillId="0" borderId="52" xfId="131" applyFont="1" applyBorder="1" applyAlignment="1">
      <alignment vertical="center"/>
    </xf>
    <xf numFmtId="0" fontId="20" fillId="0" borderId="10" xfId="131" applyFont="1" applyBorder="1" applyAlignment="1">
      <alignment vertical="center"/>
    </xf>
    <xf numFmtId="0" fontId="20" fillId="0" borderId="53" xfId="131" applyFont="1" applyBorder="1" applyAlignment="1">
      <alignment vertical="center"/>
    </xf>
    <xf numFmtId="0" fontId="20" fillId="0" borderId="5" xfId="131" applyFont="1" applyBorder="1" applyAlignment="1">
      <alignment vertical="center"/>
    </xf>
    <xf numFmtId="0" fontId="20" fillId="0" borderId="54" xfId="131" applyFont="1" applyBorder="1" applyAlignment="1">
      <alignment vertical="center"/>
    </xf>
    <xf numFmtId="0" fontId="20" fillId="0" borderId="55" xfId="131" applyFont="1" applyBorder="1" applyAlignment="1">
      <alignment vertical="center"/>
    </xf>
    <xf numFmtId="0" fontId="20" fillId="0" borderId="11" xfId="131" applyFont="1" applyBorder="1" applyAlignment="1">
      <alignment horizontal="center" vertical="center"/>
    </xf>
    <xf numFmtId="0" fontId="20" fillId="0" borderId="15" xfId="131" applyFont="1" applyBorder="1" applyAlignment="1">
      <alignment horizontal="center" vertical="center"/>
    </xf>
    <xf numFmtId="0" fontId="20" fillId="0" borderId="13" xfId="131" applyFont="1" applyBorder="1" applyAlignment="1">
      <alignment horizontal="center" vertical="center"/>
    </xf>
    <xf numFmtId="0" fontId="20" fillId="0" borderId="40" xfId="131" applyFont="1" applyBorder="1" applyAlignment="1">
      <alignment horizontal="center" vertical="center"/>
    </xf>
    <xf numFmtId="0" fontId="20" fillId="0" borderId="45" xfId="131" applyFont="1" applyBorder="1" applyAlignment="1">
      <alignment horizontal="center" vertical="center"/>
    </xf>
    <xf numFmtId="0" fontId="20" fillId="0" borderId="39" xfId="131" applyFont="1" applyBorder="1" applyAlignment="1">
      <alignment horizontal="center" vertical="center"/>
    </xf>
    <xf numFmtId="0" fontId="20" fillId="0" borderId="48" xfId="131" applyFont="1" applyBorder="1" applyAlignment="1">
      <alignment horizontal="center" vertical="center"/>
    </xf>
    <xf numFmtId="0" fontId="20" fillId="0" borderId="46" xfId="131" applyFont="1" applyBorder="1" applyAlignment="1">
      <alignment horizontal="center" vertical="center" wrapText="1"/>
    </xf>
    <xf numFmtId="0" fontId="20" fillId="0" borderId="38" xfId="131" applyFont="1" applyBorder="1" applyAlignment="1">
      <alignment horizontal="center" vertical="center"/>
    </xf>
    <xf numFmtId="0" fontId="20" fillId="0" borderId="47" xfId="131" applyFont="1" applyBorder="1" applyAlignment="1">
      <alignment horizontal="center" vertical="center"/>
    </xf>
    <xf numFmtId="0" fontId="20" fillId="0" borderId="51" xfId="131" applyFont="1" applyBorder="1" applyAlignment="1">
      <alignment horizontal="center" vertical="center"/>
    </xf>
    <xf numFmtId="0" fontId="18" fillId="0" borderId="34" xfId="131" applyFont="1" applyBorder="1" applyAlignment="1">
      <alignment horizontal="center" vertical="center"/>
    </xf>
    <xf numFmtId="0" fontId="18" fillId="0" borderId="37" xfId="131" applyFont="1" applyBorder="1" applyAlignment="1">
      <alignment horizontal="center" vertical="center"/>
    </xf>
    <xf numFmtId="0" fontId="18" fillId="0" borderId="35" xfId="131" applyFont="1" applyBorder="1" applyAlignment="1">
      <alignment horizontal="center" vertical="center"/>
    </xf>
    <xf numFmtId="0" fontId="64" fillId="0" borderId="40" xfId="131" applyFont="1" applyBorder="1" applyAlignment="1">
      <alignment horizontal="center" vertical="center"/>
    </xf>
    <xf numFmtId="0" fontId="18" fillId="0" borderId="0" xfId="131" applyFont="1" applyAlignment="1">
      <alignment horizontal="center" vertical="center"/>
    </xf>
    <xf numFmtId="0" fontId="23" fillId="0" borderId="39" xfId="131" applyFont="1" applyBorder="1" applyAlignment="1">
      <alignment horizontal="right" vertical="center"/>
    </xf>
    <xf numFmtId="0" fontId="23" fillId="0" borderId="0" xfId="32" applyFont="1" applyAlignment="1" applyProtection="1">
      <alignment horizontal="right"/>
      <protection locked="0"/>
    </xf>
    <xf numFmtId="0" fontId="23" fillId="0" borderId="0" xfId="32" applyFont="1" applyAlignment="1" applyProtection="1">
      <alignment horizontal="left"/>
      <protection locked="0"/>
    </xf>
    <xf numFmtId="0" fontId="23" fillId="0" borderId="0" xfId="32" applyFont="1" applyProtection="1">
      <protection locked="0"/>
    </xf>
    <xf numFmtId="0" fontId="3" fillId="0" borderId="45" xfId="32" applyFont="1" applyBorder="1" applyAlignment="1" applyProtection="1">
      <alignment horizontal="center" vertical="center"/>
      <protection locked="0"/>
    </xf>
    <xf numFmtId="0" fontId="3" fillId="0" borderId="62" xfId="32" applyFont="1" applyBorder="1" applyAlignment="1" applyProtection="1">
      <alignment horizontal="center" vertical="center"/>
      <protection locked="0"/>
    </xf>
    <xf numFmtId="0" fontId="3" fillId="0" borderId="48" xfId="32" applyFont="1" applyBorder="1" applyAlignment="1" applyProtection="1">
      <alignment horizontal="center" vertical="center"/>
      <protection locked="0"/>
    </xf>
    <xf numFmtId="0" fontId="3" fillId="0" borderId="60" xfId="32" applyFont="1" applyBorder="1" applyAlignment="1" applyProtection="1">
      <alignment horizontal="center" vertical="center"/>
      <protection locked="0"/>
    </xf>
    <xf numFmtId="0" fontId="3" fillId="0" borderId="15" xfId="32" applyFont="1" applyBorder="1" applyAlignment="1" applyProtection="1">
      <alignment horizontal="center" vertical="center"/>
      <protection locked="0"/>
    </xf>
    <xf numFmtId="0" fontId="3" fillId="0" borderId="63" xfId="32" applyFont="1" applyBorder="1" applyAlignment="1" applyProtection="1">
      <alignment horizontal="center" vertical="center"/>
      <protection locked="0"/>
    </xf>
    <xf numFmtId="0" fontId="3" fillId="0" borderId="41" xfId="32" applyFont="1" applyBorder="1" applyAlignment="1" applyProtection="1">
      <alignment horizontal="center" vertical="center"/>
      <protection locked="0"/>
    </xf>
    <xf numFmtId="0" fontId="3" fillId="0" borderId="42" xfId="32" applyFont="1" applyBorder="1" applyAlignment="1" applyProtection="1">
      <alignment horizontal="center" vertical="center"/>
      <protection locked="0"/>
    </xf>
    <xf numFmtId="0" fontId="3" fillId="0" borderId="43" xfId="32" applyFont="1" applyBorder="1" applyAlignment="1" applyProtection="1">
      <alignment horizontal="center" vertical="center"/>
      <protection locked="0"/>
    </xf>
    <xf numFmtId="0" fontId="3" fillId="0" borderId="61" xfId="32" applyFont="1" applyBorder="1" applyAlignment="1" applyProtection="1">
      <alignment horizontal="center" vertical="center"/>
      <protection locked="0"/>
    </xf>
    <xf numFmtId="0" fontId="3" fillId="0" borderId="7" xfId="32" applyFont="1" applyBorder="1" applyAlignment="1" applyProtection="1">
      <alignment horizontal="center" vertical="center"/>
      <protection locked="0"/>
    </xf>
    <xf numFmtId="0" fontId="3" fillId="0" borderId="59" xfId="32" applyFont="1" applyBorder="1" applyAlignment="1" applyProtection="1">
      <alignment horizontal="center" vertical="center"/>
      <protection locked="0"/>
    </xf>
    <xf numFmtId="0" fontId="3" fillId="0" borderId="1" xfId="32" applyFont="1" applyBorder="1" applyAlignment="1" applyProtection="1">
      <alignment horizontal="center" vertical="center"/>
      <protection locked="0"/>
    </xf>
    <xf numFmtId="0" fontId="3" fillId="0" borderId="5" xfId="32" applyFont="1" applyBorder="1" applyAlignment="1" applyProtection="1">
      <alignment horizontal="center" vertical="center"/>
      <protection locked="0"/>
    </xf>
    <xf numFmtId="0" fontId="4" fillId="0" borderId="0" xfId="32" applyFont="1" applyAlignment="1" applyProtection="1">
      <alignment horizontal="left" vertical="center"/>
      <protection locked="0"/>
    </xf>
    <xf numFmtId="0" fontId="20" fillId="0" borderId="1" xfId="32" applyFont="1" applyBorder="1" applyAlignment="1" applyProtection="1">
      <alignment horizontal="center" vertical="center"/>
      <protection locked="0"/>
    </xf>
    <xf numFmtId="0" fontId="17" fillId="0" borderId="5" xfId="32" applyFont="1" applyBorder="1" applyAlignment="1" applyProtection="1">
      <alignment horizontal="center" vertical="center"/>
      <protection locked="0"/>
    </xf>
    <xf numFmtId="0" fontId="20" fillId="0" borderId="7" xfId="32" applyFont="1" applyBorder="1" applyAlignment="1" applyProtection="1">
      <alignment horizontal="center" vertical="center"/>
      <protection locked="0"/>
    </xf>
    <xf numFmtId="0" fontId="7" fillId="0" borderId="9" xfId="32" applyFont="1" applyBorder="1" applyAlignment="1" applyProtection="1">
      <alignment horizontal="center" vertical="center"/>
      <protection locked="0"/>
    </xf>
    <xf numFmtId="0" fontId="67" fillId="0" borderId="9" xfId="32" applyFont="1" applyBorder="1" applyAlignment="1" applyProtection="1">
      <alignment horizontal="center" vertical="center"/>
      <protection locked="0"/>
    </xf>
    <xf numFmtId="0" fontId="3" fillId="0" borderId="68" xfId="32" applyFont="1" applyBorder="1" applyAlignment="1" applyProtection="1">
      <alignment horizontal="center" vertical="center"/>
      <protection locked="0"/>
    </xf>
    <xf numFmtId="0" fontId="3" fillId="0" borderId="69" xfId="32" applyFont="1" applyBorder="1" applyAlignment="1" applyProtection="1">
      <alignment horizontal="center" vertical="center"/>
      <protection locked="0"/>
    </xf>
    <xf numFmtId="0" fontId="3" fillId="0" borderId="70" xfId="32" applyFont="1" applyBorder="1" applyAlignment="1" applyProtection="1">
      <alignment horizontal="center" vertical="center"/>
      <protection locked="0"/>
    </xf>
    <xf numFmtId="0" fontId="4" fillId="0" borderId="0" xfId="32" applyFont="1" applyAlignment="1" applyProtection="1">
      <alignment horizontal="center" vertical="center"/>
      <protection locked="0"/>
    </xf>
    <xf numFmtId="0" fontId="13" fillId="0" borderId="5" xfId="32" applyFont="1" applyBorder="1" applyAlignment="1" applyProtection="1">
      <alignment horizontal="center" vertical="center"/>
      <protection locked="0"/>
    </xf>
    <xf numFmtId="0" fontId="13" fillId="0" borderId="7" xfId="32" applyFont="1" applyBorder="1" applyAlignment="1" applyProtection="1">
      <alignment horizontal="center" vertical="center"/>
      <protection locked="0"/>
    </xf>
    <xf numFmtId="0" fontId="13" fillId="0" borderId="0" xfId="132" applyFont="1" applyAlignment="1" applyProtection="1">
      <alignment horizontal="left"/>
      <protection locked="0"/>
    </xf>
    <xf numFmtId="0" fontId="23" fillId="0" borderId="0" xfId="132" applyFont="1" applyAlignment="1" applyProtection="1">
      <alignment horizontal="left"/>
      <protection locked="0"/>
    </xf>
    <xf numFmtId="0" fontId="3" fillId="0" borderId="71" xfId="132" applyFont="1" applyBorder="1" applyAlignment="1" applyProtection="1">
      <alignment horizontal="center" vertical="center"/>
      <protection locked="0"/>
    </xf>
    <xf numFmtId="0" fontId="3" fillId="0" borderId="54" xfId="132" applyFont="1" applyBorder="1" applyAlignment="1" applyProtection="1">
      <alignment horizontal="center" vertical="center"/>
      <protection locked="0"/>
    </xf>
    <xf numFmtId="0" fontId="3" fillId="0" borderId="58" xfId="132" applyFont="1" applyBorder="1" applyAlignment="1" applyProtection="1">
      <alignment horizontal="center" vertical="center"/>
      <protection locked="0"/>
    </xf>
    <xf numFmtId="0" fontId="59" fillId="0" borderId="72" xfId="132" applyFont="1" applyBorder="1" applyAlignment="1" applyProtection="1">
      <alignment horizontal="center" vertical="center"/>
      <protection locked="0"/>
    </xf>
    <xf numFmtId="0" fontId="59" fillId="0" borderId="73" xfId="132" applyFont="1" applyBorder="1" applyAlignment="1" applyProtection="1">
      <alignment horizontal="center" vertical="center"/>
      <protection locked="0"/>
    </xf>
    <xf numFmtId="0" fontId="59" fillId="0" borderId="74" xfId="132" applyFont="1" applyBorder="1" applyAlignment="1" applyProtection="1">
      <alignment horizontal="center" vertical="center"/>
      <protection locked="0"/>
    </xf>
    <xf numFmtId="0" fontId="26" fillId="0" borderId="42" xfId="132" applyFont="1" applyBorder="1" applyAlignment="1" applyProtection="1">
      <alignment horizontal="center" vertical="center"/>
      <protection locked="0"/>
    </xf>
    <xf numFmtId="0" fontId="26" fillId="0" borderId="43" xfId="132" applyFont="1" applyBorder="1" applyAlignment="1" applyProtection="1">
      <alignment horizontal="center" vertical="center"/>
      <protection locked="0"/>
    </xf>
    <xf numFmtId="0" fontId="59" fillId="0" borderId="1" xfId="132" applyFont="1" applyBorder="1" applyAlignment="1" applyProtection="1">
      <alignment horizontal="center" vertical="center"/>
      <protection locked="0"/>
    </xf>
    <xf numFmtId="0" fontId="59" fillId="0" borderId="50" xfId="132" applyFont="1" applyBorder="1" applyAlignment="1" applyProtection="1">
      <alignment horizontal="center" vertical="center"/>
      <protection locked="0"/>
    </xf>
    <xf numFmtId="0" fontId="59" fillId="0" borderId="5" xfId="132" applyFont="1" applyBorder="1" applyAlignment="1" applyProtection="1">
      <alignment horizontal="center" vertical="center"/>
      <protection locked="0"/>
    </xf>
    <xf numFmtId="0" fontId="59" fillId="0" borderId="49" xfId="132" applyFont="1" applyBorder="1" applyAlignment="1" applyProtection="1">
      <alignment horizontal="center" vertical="center"/>
      <protection locked="0"/>
    </xf>
    <xf numFmtId="0" fontId="4" fillId="0" borderId="0" xfId="132" applyFont="1" applyAlignment="1" applyProtection="1">
      <alignment horizontal="center" vertical="center"/>
      <protection locked="0"/>
    </xf>
    <xf numFmtId="0" fontId="20" fillId="0" borderId="10" xfId="132" applyFont="1" applyBorder="1" applyAlignment="1" applyProtection="1">
      <alignment horizontal="center" vertical="center"/>
      <protection locked="0"/>
    </xf>
    <xf numFmtId="0" fontId="20" fillId="0" borderId="11" xfId="132" applyFont="1" applyBorder="1" applyAlignment="1" applyProtection="1">
      <alignment horizontal="center" vertical="center"/>
      <protection locked="0"/>
    </xf>
    <xf numFmtId="0" fontId="75" fillId="0" borderId="5" xfId="132" applyFont="1" applyBorder="1" applyAlignment="1" applyProtection="1">
      <alignment horizontal="center" vertical="center"/>
      <protection locked="0"/>
    </xf>
    <xf numFmtId="0" fontId="63" fillId="0" borderId="7" xfId="132" applyFont="1" applyBorder="1" applyAlignment="1" applyProtection="1">
      <alignment horizontal="center" vertical="center"/>
      <protection locked="0"/>
    </xf>
    <xf numFmtId="0" fontId="20" fillId="0" borderId="5" xfId="132" applyFont="1" applyBorder="1" applyAlignment="1" applyProtection="1">
      <alignment horizontal="center" vertical="center"/>
      <protection locked="0"/>
    </xf>
    <xf numFmtId="0" fontId="20" fillId="0" borderId="7" xfId="132" applyFont="1" applyBorder="1" applyAlignment="1" applyProtection="1">
      <alignment horizontal="center" vertical="center"/>
      <protection locked="0"/>
    </xf>
    <xf numFmtId="0" fontId="81" fillId="0" borderId="0" xfId="132" applyFont="1" applyAlignment="1" applyProtection="1">
      <alignment horizontal="center" vertical="center"/>
      <protection locked="0"/>
    </xf>
    <xf numFmtId="0" fontId="23" fillId="0" borderId="0" xfId="32" applyFont="1" applyAlignment="1" applyProtection="1">
      <alignment horizontal="left" wrapText="1"/>
      <protection locked="0"/>
    </xf>
    <xf numFmtId="0" fontId="20" fillId="0" borderId="34" xfId="133" applyFont="1" applyBorder="1" applyAlignment="1" applyProtection="1">
      <alignment horizontal="center" vertical="center"/>
      <protection locked="0"/>
    </xf>
    <xf numFmtId="0" fontId="20" fillId="0" borderId="35" xfId="32" applyFont="1" applyBorder="1"/>
    <xf numFmtId="0" fontId="23" fillId="0" borderId="35" xfId="32" applyFont="1" applyBorder="1"/>
    <xf numFmtId="49" fontId="62" fillId="0" borderId="40" xfId="134" applyNumberFormat="1" applyFont="1" applyBorder="1" applyAlignment="1">
      <alignment horizontal="center" vertical="center" wrapText="1"/>
    </xf>
    <xf numFmtId="0" fontId="23" fillId="0" borderId="0" xfId="134" applyFont="1" applyAlignment="1">
      <alignment horizontal="center" wrapText="1"/>
    </xf>
    <xf numFmtId="0" fontId="23" fillId="0" borderId="71" xfId="134" applyFont="1" applyBorder="1" applyAlignment="1">
      <alignment horizontal="center" vertical="center" wrapText="1"/>
    </xf>
    <xf numFmtId="0" fontId="23" fillId="0" borderId="58" xfId="134" applyFont="1" applyBorder="1" applyAlignment="1">
      <alignment horizontal="center" vertical="center" wrapText="1"/>
    </xf>
    <xf numFmtId="0" fontId="23" fillId="0" borderId="72" xfId="134" applyFont="1" applyBorder="1" applyAlignment="1">
      <alignment horizontal="center" vertical="center" wrapText="1"/>
    </xf>
    <xf numFmtId="0" fontId="23" fillId="0" borderId="74" xfId="134" applyFont="1" applyBorder="1" applyAlignment="1">
      <alignment horizontal="center" vertical="center" wrapText="1"/>
    </xf>
    <xf numFmtId="0" fontId="23" fillId="0" borderId="42" xfId="134" applyFont="1" applyBorder="1" applyAlignment="1">
      <alignment horizontal="distributed" vertical="center" wrapText="1" justifyLastLine="1"/>
    </xf>
    <xf numFmtId="0" fontId="23" fillId="0" borderId="43" xfId="134" applyFont="1" applyBorder="1" applyAlignment="1">
      <alignment horizontal="distributed" vertical="center" wrapText="1" justifyLastLine="1"/>
    </xf>
    <xf numFmtId="0" fontId="24" fillId="0" borderId="0" xfId="32" applyFont="1" applyProtection="1">
      <protection locked="0"/>
    </xf>
    <xf numFmtId="0" fontId="12" fillId="0" borderId="35" xfId="32" applyBorder="1"/>
    <xf numFmtId="49" fontId="62" fillId="0" borderId="0" xfId="134" applyNumberFormat="1" applyFont="1" applyAlignment="1">
      <alignment horizontal="center" vertical="center" wrapText="1"/>
    </xf>
    <xf numFmtId="0" fontId="62" fillId="0" borderId="0" xfId="134" applyFont="1" applyAlignment="1">
      <alignment horizontal="center" vertical="center" wrapText="1"/>
    </xf>
    <xf numFmtId="0" fontId="20" fillId="0" borderId="44" xfId="133" applyFont="1" applyBorder="1" applyAlignment="1" applyProtection="1">
      <alignment horizontal="center" vertical="center"/>
      <protection locked="0"/>
    </xf>
    <xf numFmtId="0" fontId="23" fillId="0" borderId="44" xfId="32" applyFont="1" applyBorder="1"/>
    <xf numFmtId="0" fontId="23" fillId="0" borderId="5" xfId="32" applyFont="1" applyBorder="1" applyAlignment="1" applyProtection="1">
      <alignment horizontal="center" vertical="center"/>
      <protection locked="0"/>
    </xf>
    <xf numFmtId="0" fontId="23" fillId="0" borderId="7" xfId="32" applyFont="1" applyBorder="1" applyAlignment="1" applyProtection="1">
      <alignment horizontal="center" vertical="center"/>
      <protection locked="0"/>
    </xf>
    <xf numFmtId="0" fontId="81" fillId="0" borderId="9" xfId="32" applyFont="1" applyBorder="1" applyAlignment="1" applyProtection="1">
      <alignment horizontal="center" vertical="center"/>
      <protection locked="0"/>
    </xf>
    <xf numFmtId="0" fontId="4" fillId="0" borderId="39" xfId="32" applyFont="1" applyBorder="1" applyAlignment="1" applyProtection="1">
      <alignment horizontal="center" vertical="center"/>
      <protection locked="0"/>
    </xf>
    <xf numFmtId="0" fontId="20" fillId="0" borderId="0" xfId="32" applyFont="1" applyAlignment="1" applyProtection="1">
      <alignment horizontal="center" vertical="center"/>
      <protection locked="0"/>
    </xf>
    <xf numFmtId="0" fontId="3" fillId="0" borderId="71" xfId="32" applyFont="1" applyBorder="1" applyAlignment="1" applyProtection="1">
      <alignment horizontal="center" vertical="center"/>
      <protection locked="0"/>
    </xf>
    <xf numFmtId="0" fontId="3" fillId="0" borderId="58" xfId="32" applyFont="1" applyBorder="1" applyAlignment="1" applyProtection="1">
      <alignment horizontal="center" vertical="center"/>
      <protection locked="0"/>
    </xf>
    <xf numFmtId="0" fontId="3" fillId="0" borderId="72" xfId="32" applyFont="1" applyBorder="1" applyAlignment="1" applyProtection="1">
      <alignment horizontal="center" vertical="center"/>
      <protection locked="0"/>
    </xf>
    <xf numFmtId="0" fontId="3" fillId="0" borderId="74" xfId="32" applyFont="1" applyBorder="1" applyAlignment="1" applyProtection="1">
      <alignment horizontal="center" vertical="center"/>
      <protection locked="0"/>
    </xf>
    <xf numFmtId="0" fontId="18" fillId="0" borderId="5" xfId="32" applyFont="1" applyBorder="1" applyAlignment="1" applyProtection="1">
      <alignment horizontal="left" vertical="center"/>
      <protection locked="0"/>
    </xf>
    <xf numFmtId="0" fontId="18" fillId="0" borderId="7" xfId="32" applyFont="1" applyBorder="1" applyAlignment="1" applyProtection="1">
      <alignment horizontal="left" vertical="center"/>
      <protection locked="0"/>
    </xf>
    <xf numFmtId="0" fontId="23" fillId="0" borderId="71" xfId="32" applyFont="1" applyBorder="1" applyAlignment="1" applyProtection="1">
      <alignment horizontal="center" vertical="center"/>
      <protection locked="0"/>
    </xf>
    <xf numFmtId="0" fontId="23" fillId="0" borderId="58" xfId="32" applyFont="1" applyBorder="1" applyAlignment="1" applyProtection="1">
      <alignment horizontal="center" vertical="center"/>
      <protection locked="0"/>
    </xf>
    <xf numFmtId="0" fontId="23" fillId="0" borderId="72" xfId="32" applyFont="1" applyBorder="1" applyAlignment="1" applyProtection="1">
      <alignment horizontal="center" vertical="center"/>
      <protection locked="0"/>
    </xf>
    <xf numFmtId="0" fontId="23" fillId="0" borderId="74" xfId="32" applyFont="1" applyBorder="1" applyAlignment="1" applyProtection="1">
      <alignment horizontal="center" vertical="center"/>
      <protection locked="0"/>
    </xf>
    <xf numFmtId="0" fontId="23" fillId="0" borderId="42" xfId="32" applyFont="1" applyBorder="1" applyAlignment="1" applyProtection="1">
      <alignment horizontal="center" vertical="center"/>
      <protection locked="0"/>
    </xf>
    <xf numFmtId="0" fontId="23" fillId="0" borderId="43" xfId="32" applyFont="1" applyBorder="1" applyAlignment="1" applyProtection="1">
      <alignment horizontal="center" vertical="center"/>
      <protection locked="0"/>
    </xf>
    <xf numFmtId="0" fontId="23" fillId="0" borderId="0" xfId="32" applyFont="1" applyAlignment="1">
      <alignment horizontal="left" vertical="center"/>
    </xf>
    <xf numFmtId="0" fontId="23" fillId="0" borderId="0" xfId="32" applyFont="1" applyAlignment="1">
      <alignment horizontal="center" vertical="center"/>
    </xf>
    <xf numFmtId="0" fontId="12" fillId="0" borderId="0" xfId="32" applyAlignment="1">
      <alignment horizontal="center" vertical="center"/>
    </xf>
    <xf numFmtId="186" fontId="23" fillId="0" borderId="0" xfId="32" applyNumberFormat="1" applyFont="1" applyAlignment="1">
      <alignment horizontal="left" vertical="center"/>
    </xf>
    <xf numFmtId="0" fontId="12" fillId="0" borderId="0" xfId="32" applyAlignment="1">
      <alignment horizontal="left" vertical="center"/>
    </xf>
    <xf numFmtId="0" fontId="23" fillId="0" borderId="0" xfId="32" applyFont="1" applyAlignment="1">
      <alignment horizontal="right"/>
    </xf>
    <xf numFmtId="0" fontId="23" fillId="0" borderId="5" xfId="32" applyFont="1" applyBorder="1" applyAlignment="1">
      <alignment horizontal="center" vertical="center" wrapText="1"/>
    </xf>
    <xf numFmtId="0" fontId="12" fillId="0" borderId="6" xfId="32" applyBorder="1" applyAlignment="1">
      <alignment horizontal="center" vertical="center" wrapText="1"/>
    </xf>
    <xf numFmtId="0" fontId="12" fillId="0" borderId="7" xfId="32" applyBorder="1" applyAlignment="1">
      <alignment horizontal="center" vertical="center" wrapText="1"/>
    </xf>
    <xf numFmtId="0" fontId="87" fillId="0" borderId="5" xfId="32" applyFont="1" applyBorder="1" applyAlignment="1">
      <alignment horizontal="center" vertical="center" wrapText="1"/>
    </xf>
    <xf numFmtId="0" fontId="89" fillId="0" borderId="6" xfId="32" applyFont="1" applyBorder="1" applyAlignment="1">
      <alignment horizontal="center" vertical="center" wrapText="1"/>
    </xf>
    <xf numFmtId="0" fontId="89" fillId="0" borderId="7" xfId="32" applyFont="1" applyBorder="1" applyAlignment="1">
      <alignment horizontal="center" vertical="center" wrapText="1"/>
    </xf>
    <xf numFmtId="0" fontId="89" fillId="0" borderId="78" xfId="32" applyFont="1" applyBorder="1" applyAlignment="1">
      <alignment horizontal="center" vertical="center" wrapText="1"/>
    </xf>
    <xf numFmtId="0" fontId="23" fillId="0" borderId="60" xfId="32" applyFont="1" applyBorder="1" applyAlignment="1">
      <alignment horizontal="center" vertical="center"/>
    </xf>
    <xf numFmtId="0" fontId="23" fillId="0" borderId="15" xfId="32" applyFont="1" applyBorder="1" applyAlignment="1">
      <alignment horizontal="center" vertical="center"/>
    </xf>
    <xf numFmtId="0" fontId="23" fillId="0" borderId="13" xfId="32" applyFont="1" applyBorder="1" applyAlignment="1">
      <alignment horizontal="center" vertical="center"/>
    </xf>
    <xf numFmtId="0" fontId="18" fillId="0" borderId="11" xfId="32" applyFont="1" applyBorder="1" applyAlignment="1">
      <alignment horizontal="center" vertical="center" wrapText="1"/>
    </xf>
    <xf numFmtId="0" fontId="18" fillId="0" borderId="15" xfId="32" applyFont="1" applyBorder="1" applyAlignment="1">
      <alignment horizontal="center" vertical="center" wrapText="1"/>
    </xf>
    <xf numFmtId="0" fontId="18" fillId="0" borderId="63" xfId="32" applyFont="1" applyBorder="1" applyAlignment="1">
      <alignment horizontal="center" vertical="center" wrapText="1"/>
    </xf>
    <xf numFmtId="0" fontId="82" fillId="0" borderId="9" xfId="32" applyFont="1" applyBorder="1" applyAlignment="1">
      <alignment horizontal="center" vertical="center"/>
    </xf>
    <xf numFmtId="0" fontId="18" fillId="0" borderId="39" xfId="32" applyFont="1" applyBorder="1" applyAlignment="1">
      <alignment horizontal="center"/>
    </xf>
    <xf numFmtId="0" fontId="23" fillId="0" borderId="40" xfId="32" applyFont="1" applyBorder="1" applyAlignment="1">
      <alignment horizontal="center" vertical="center" wrapText="1"/>
    </xf>
    <xf numFmtId="0" fontId="23" fillId="0" borderId="60" xfId="32" applyFont="1" applyBorder="1" applyAlignment="1">
      <alignment horizontal="center" vertical="center" wrapText="1"/>
    </xf>
    <xf numFmtId="0" fontId="23" fillId="0" borderId="0" xfId="32" applyFont="1" applyAlignment="1">
      <alignment horizontal="center" vertical="center" wrapText="1"/>
    </xf>
    <xf numFmtId="0" fontId="23" fillId="0" borderId="15" xfId="32" applyFont="1" applyBorder="1" applyAlignment="1">
      <alignment horizontal="center" vertical="center" wrapText="1"/>
    </xf>
    <xf numFmtId="0" fontId="23" fillId="0" borderId="39" xfId="32" applyFont="1" applyBorder="1" applyAlignment="1">
      <alignment horizontal="center" vertical="center" wrapText="1"/>
    </xf>
    <xf numFmtId="0" fontId="23" fillId="0" borderId="63" xfId="32" applyFont="1" applyBorder="1" applyAlignment="1">
      <alignment horizontal="center" vertical="center" wrapText="1"/>
    </xf>
    <xf numFmtId="0" fontId="59" fillId="0" borderId="43" xfId="32" applyFont="1" applyBorder="1" applyAlignment="1">
      <alignment horizontal="center" vertical="center"/>
    </xf>
    <xf numFmtId="0" fontId="59" fillId="0" borderId="61" xfId="32" applyFont="1" applyBorder="1" applyAlignment="1">
      <alignment horizontal="center" vertical="center"/>
    </xf>
    <xf numFmtId="0" fontId="59" fillId="0" borderId="41" xfId="32" applyFont="1" applyBorder="1" applyAlignment="1">
      <alignment horizontal="center" vertical="center"/>
    </xf>
    <xf numFmtId="0" fontId="23" fillId="0" borderId="47" xfId="32" applyFont="1" applyBorder="1" applyAlignment="1">
      <alignment horizontal="center" vertical="center" wrapText="1"/>
    </xf>
    <xf numFmtId="0" fontId="23" fillId="0" borderId="12" xfId="32" applyFont="1" applyBorder="1" applyAlignment="1">
      <alignment horizontal="center" vertical="center" wrapText="1"/>
    </xf>
    <xf numFmtId="0" fontId="23" fillId="0" borderId="8" xfId="32" applyFont="1" applyBorder="1" applyAlignment="1">
      <alignment horizontal="center" vertical="center" wrapText="1"/>
    </xf>
    <xf numFmtId="0" fontId="23" fillId="0" borderId="13" xfId="32" applyFont="1" applyBorder="1" applyAlignment="1">
      <alignment horizontal="center" vertical="center" wrapText="1"/>
    </xf>
    <xf numFmtId="0" fontId="87" fillId="0" borderId="40" xfId="32" applyFont="1" applyBorder="1" applyAlignment="1">
      <alignment horizontal="center" vertical="center" wrapText="1"/>
    </xf>
    <xf numFmtId="0" fontId="89" fillId="0" borderId="40" xfId="32" applyFont="1" applyBorder="1" applyAlignment="1">
      <alignment horizontal="center" vertical="center" wrapText="1"/>
    </xf>
    <xf numFmtId="0" fontId="89" fillId="0" borderId="0" xfId="32" applyFont="1" applyAlignment="1">
      <alignment horizontal="center" vertical="center" wrapText="1"/>
    </xf>
    <xf numFmtId="0" fontId="23" fillId="0" borderId="5" xfId="32" applyFont="1" applyBorder="1" applyAlignment="1">
      <alignment horizontal="center" vertical="center"/>
    </xf>
    <xf numFmtId="0" fontId="23" fillId="0" borderId="6" xfId="32" applyFont="1" applyBorder="1" applyAlignment="1">
      <alignment horizontal="center" vertical="center"/>
    </xf>
    <xf numFmtId="0" fontId="23" fillId="0" borderId="7" xfId="32" applyFont="1" applyBorder="1" applyAlignment="1">
      <alignment horizontal="center" vertical="center"/>
    </xf>
    <xf numFmtId="0" fontId="87" fillId="0" borderId="5" xfId="32" applyFont="1" applyBorder="1" applyAlignment="1">
      <alignment horizontal="center" vertical="center"/>
    </xf>
    <xf numFmtId="0" fontId="87" fillId="0" borderId="6" xfId="32" applyFont="1" applyBorder="1" applyAlignment="1">
      <alignment horizontal="center" vertical="center"/>
    </xf>
    <xf numFmtId="0" fontId="87" fillId="0" borderId="7" xfId="32" applyFont="1" applyBorder="1" applyAlignment="1">
      <alignment horizontal="center" vertical="center"/>
    </xf>
    <xf numFmtId="0" fontId="23" fillId="0" borderId="77" xfId="32" applyFont="1" applyBorder="1" applyAlignment="1">
      <alignment horizontal="center" vertical="center"/>
    </xf>
    <xf numFmtId="0" fontId="12" fillId="0" borderId="6" xfId="32" applyBorder="1" applyAlignment="1">
      <alignment horizontal="center" vertical="center"/>
    </xf>
    <xf numFmtId="0" fontId="12" fillId="0" borderId="7" xfId="32" applyBorder="1" applyAlignment="1">
      <alignment horizontal="center" vertical="center"/>
    </xf>
    <xf numFmtId="0" fontId="23" fillId="0" borderId="6" xfId="32" applyFont="1" applyBorder="1" applyAlignment="1">
      <alignment horizontal="center" vertical="center" wrapText="1"/>
    </xf>
    <xf numFmtId="0" fontId="23" fillId="0" borderId="7" xfId="32" applyFont="1" applyBorder="1" applyAlignment="1">
      <alignment horizontal="center" vertical="center" wrapText="1"/>
    </xf>
    <xf numFmtId="0" fontId="23" fillId="0" borderId="12" xfId="32" applyFont="1" applyBorder="1" applyAlignment="1">
      <alignment horizontal="center" vertical="center"/>
    </xf>
    <xf numFmtId="0" fontId="23" fillId="0" borderId="8" xfId="32" applyFont="1" applyBorder="1" applyAlignment="1">
      <alignment horizontal="center" vertical="center"/>
    </xf>
    <xf numFmtId="0" fontId="23" fillId="0" borderId="29" xfId="32" applyFont="1" applyBorder="1" applyAlignment="1">
      <alignment horizontal="center" vertical="center"/>
    </xf>
    <xf numFmtId="0" fontId="23" fillId="0" borderId="3" xfId="32" applyFont="1" applyBorder="1" applyAlignment="1">
      <alignment horizontal="center" vertical="center"/>
    </xf>
    <xf numFmtId="0" fontId="23" fillId="0" borderId="92" xfId="32" applyFont="1" applyBorder="1" applyAlignment="1">
      <alignment horizontal="center" vertical="center"/>
    </xf>
    <xf numFmtId="0" fontId="23" fillId="0" borderId="14" xfId="32" applyFont="1" applyBorder="1" applyAlignment="1">
      <alignment horizontal="center" vertical="center" wrapText="1"/>
    </xf>
    <xf numFmtId="0" fontId="23" fillId="0" borderId="127" xfId="32" applyFont="1" applyBorder="1" applyAlignment="1">
      <alignment horizontal="center" vertical="center" wrapText="1"/>
    </xf>
    <xf numFmtId="0" fontId="23" fillId="0" borderId="3" xfId="32" applyFont="1" applyBorder="1" applyAlignment="1">
      <alignment horizontal="center" vertical="center" wrapText="1"/>
    </xf>
    <xf numFmtId="0" fontId="23" fillId="0" borderId="43" xfId="32" applyFont="1" applyBorder="1" applyAlignment="1">
      <alignment horizontal="center" vertical="distributed"/>
    </xf>
    <xf numFmtId="0" fontId="23" fillId="0" borderId="61" xfId="32" applyFont="1" applyBorder="1" applyAlignment="1">
      <alignment horizontal="center" vertical="distributed"/>
    </xf>
    <xf numFmtId="0" fontId="23" fillId="0" borderId="3" xfId="32" applyFont="1" applyBorder="1" applyAlignment="1">
      <alignment horizontal="center" vertical="top" wrapText="1"/>
    </xf>
    <xf numFmtId="0" fontId="23" fillId="0" borderId="8" xfId="32" applyFont="1" applyBorder="1" applyAlignment="1">
      <alignment horizontal="center" vertical="distributed"/>
    </xf>
    <xf numFmtId="0" fontId="23" fillId="0" borderId="5" xfId="32" applyFont="1" applyBorder="1" applyAlignment="1">
      <alignment horizontal="center" vertical="top" wrapText="1"/>
    </xf>
    <xf numFmtId="0" fontId="23" fillId="0" borderId="6" xfId="32" applyFont="1" applyBorder="1" applyAlignment="1">
      <alignment horizontal="center" vertical="top" wrapText="1"/>
    </xf>
    <xf numFmtId="0" fontId="23" fillId="0" borderId="7" xfId="32" applyFont="1" applyBorder="1" applyAlignment="1">
      <alignment horizontal="center" vertical="top" wrapText="1"/>
    </xf>
    <xf numFmtId="0" fontId="23" fillId="0" borderId="29" xfId="32" applyFont="1" applyBorder="1" applyAlignment="1">
      <alignment horizontal="center" vertical="top" wrapText="1"/>
    </xf>
    <xf numFmtId="0" fontId="23" fillId="0" borderId="10" xfId="32" applyFont="1" applyBorder="1" applyAlignment="1">
      <alignment horizontal="center" vertical="top" wrapText="1"/>
    </xf>
    <xf numFmtId="0" fontId="23" fillId="0" borderId="14" xfId="32" applyFont="1" applyBorder="1" applyAlignment="1">
      <alignment horizontal="center" vertical="top" wrapText="1"/>
    </xf>
    <xf numFmtId="0" fontId="23" fillId="0" borderId="29" xfId="32" applyFont="1" applyBorder="1" applyAlignment="1">
      <alignment horizontal="distributed" vertical="center" wrapText="1"/>
    </xf>
    <xf numFmtId="0" fontId="23" fillId="0" borderId="3" xfId="32" applyFont="1" applyBorder="1" applyAlignment="1">
      <alignment horizontal="distributed" vertical="center"/>
    </xf>
    <xf numFmtId="0" fontId="23" fillId="0" borderId="92" xfId="32" applyFont="1" applyBorder="1" applyAlignment="1">
      <alignment horizontal="distributed" vertical="center"/>
    </xf>
    <xf numFmtId="0" fontId="23" fillId="0" borderId="41" xfId="32" applyFont="1" applyBorder="1" applyAlignment="1">
      <alignment horizontal="center" vertical="distributed"/>
    </xf>
    <xf numFmtId="0" fontId="23" fillId="0" borderId="7" xfId="32" applyFont="1" applyBorder="1" applyAlignment="1">
      <alignment horizontal="center" vertical="distributed"/>
    </xf>
    <xf numFmtId="0" fontId="23" fillId="0" borderId="11" xfId="32" applyFont="1" applyBorder="1" applyAlignment="1">
      <alignment horizontal="center" vertical="distributed"/>
    </xf>
    <xf numFmtId="0" fontId="23" fillId="0" borderId="59" xfId="32" applyFont="1" applyBorder="1" applyAlignment="1">
      <alignment horizontal="center" vertical="distributed"/>
    </xf>
    <xf numFmtId="0" fontId="23" fillId="0" borderId="47" xfId="32" applyFont="1" applyBorder="1" applyAlignment="1">
      <alignment horizontal="center" vertical="center"/>
    </xf>
    <xf numFmtId="0" fontId="23" fillId="0" borderId="40" xfId="32" applyFont="1" applyBorder="1" applyAlignment="1">
      <alignment horizontal="center" vertical="center"/>
    </xf>
    <xf numFmtId="0" fontId="23" fillId="0" borderId="29" xfId="32" applyFont="1" applyBorder="1" applyAlignment="1">
      <alignment horizontal="center" vertical="center" wrapText="1"/>
    </xf>
    <xf numFmtId="0" fontId="23" fillId="0" borderId="92" xfId="32" applyFont="1" applyBorder="1" applyAlignment="1">
      <alignment horizontal="center" vertical="center" wrapText="1"/>
    </xf>
    <xf numFmtId="0" fontId="23" fillId="0" borderId="10" xfId="32" applyFont="1" applyBorder="1" applyAlignment="1">
      <alignment horizontal="center" vertical="center" wrapText="1"/>
    </xf>
    <xf numFmtId="0" fontId="23" fillId="0" borderId="51" xfId="32" applyFont="1" applyBorder="1" applyAlignment="1">
      <alignment horizontal="center" vertical="center" wrapText="1"/>
    </xf>
    <xf numFmtId="0" fontId="23" fillId="0" borderId="40" xfId="32" applyFont="1" applyBorder="1" applyAlignment="1">
      <alignment horizontal="left" vertical="center"/>
    </xf>
    <xf numFmtId="186" fontId="23" fillId="0" borderId="40" xfId="32" applyNumberFormat="1" applyFont="1" applyBorder="1" applyAlignment="1">
      <alignment horizontal="left" vertical="center"/>
    </xf>
    <xf numFmtId="0" fontId="23" fillId="0" borderId="1" xfId="32" applyFont="1" applyBorder="1" applyAlignment="1">
      <alignment horizontal="center"/>
    </xf>
    <xf numFmtId="0" fontId="23" fillId="0" borderId="1" xfId="32" applyFont="1" applyBorder="1" applyAlignment="1">
      <alignment horizontal="center" vertical="distributed"/>
    </xf>
    <xf numFmtId="0" fontId="23" fillId="0" borderId="29" xfId="32" applyFont="1" applyBorder="1" applyAlignment="1">
      <alignment horizontal="center" vertical="distributed"/>
    </xf>
    <xf numFmtId="0" fontId="23" fillId="0" borderId="50" xfId="32" applyFont="1" applyBorder="1" applyAlignment="1">
      <alignment horizontal="center" vertical="distributed"/>
    </xf>
    <xf numFmtId="0" fontId="18" fillId="0" borderId="29" xfId="32" applyFont="1" applyBorder="1" applyAlignment="1">
      <alignment horizontal="center" vertical="top" wrapText="1"/>
    </xf>
    <xf numFmtId="0" fontId="18" fillId="0" borderId="3" xfId="32" applyFont="1" applyBorder="1" applyAlignment="1">
      <alignment horizontal="center" vertical="top" wrapText="1"/>
    </xf>
    <xf numFmtId="0" fontId="18" fillId="0" borderId="12" xfId="32" applyFont="1" applyBorder="1" applyAlignment="1">
      <alignment horizontal="center" vertical="top" wrapText="1"/>
    </xf>
    <xf numFmtId="0" fontId="18" fillId="0" borderId="13" xfId="32" applyFont="1" applyBorder="1" applyAlignment="1">
      <alignment horizontal="center" vertical="top" wrapText="1"/>
    </xf>
    <xf numFmtId="0" fontId="23" fillId="0" borderId="3" xfId="32" applyFont="1" applyBorder="1" applyAlignment="1">
      <alignment horizontal="center" vertical="distributed"/>
    </xf>
    <xf numFmtId="0" fontId="23" fillId="0" borderId="92" xfId="32" applyFont="1" applyBorder="1" applyAlignment="1">
      <alignment horizontal="center" vertical="distributed"/>
    </xf>
    <xf numFmtId="0" fontId="23" fillId="0" borderId="12" xfId="32" applyFont="1" applyBorder="1" applyAlignment="1">
      <alignment horizontal="center" vertical="top" wrapText="1"/>
    </xf>
    <xf numFmtId="0" fontId="23" fillId="0" borderId="8" xfId="32" applyFont="1" applyBorder="1" applyAlignment="1">
      <alignment horizontal="center" vertical="top" wrapText="1"/>
    </xf>
    <xf numFmtId="0" fontId="23" fillId="0" borderId="13" xfId="32" applyFont="1" applyBorder="1" applyAlignment="1">
      <alignment horizontal="center" vertical="top" wrapText="1"/>
    </xf>
    <xf numFmtId="0" fontId="23" fillId="0" borderId="39" xfId="32" applyFont="1" applyBorder="1" applyAlignment="1">
      <alignment horizontal="center"/>
    </xf>
    <xf numFmtId="0" fontId="23" fillId="0" borderId="43" xfId="32" applyFont="1" applyBorder="1" applyAlignment="1">
      <alignment horizontal="center" vertical="center"/>
    </xf>
    <xf numFmtId="0" fontId="23" fillId="0" borderId="61" xfId="32" applyFont="1" applyBorder="1" applyAlignment="1">
      <alignment horizontal="center" vertical="center"/>
    </xf>
    <xf numFmtId="0" fontId="23" fillId="0" borderId="41" xfId="32" applyFont="1" applyBorder="1" applyAlignment="1">
      <alignment horizontal="center" vertical="center"/>
    </xf>
    <xf numFmtId="0" fontId="20" fillId="0" borderId="71" xfId="32" applyFont="1" applyBorder="1" applyAlignment="1" applyProtection="1">
      <alignment horizontal="center" vertical="center"/>
      <protection locked="0"/>
    </xf>
    <xf numFmtId="0" fontId="103" fillId="0" borderId="53" xfId="32" applyFont="1" applyBorder="1" applyProtection="1">
      <protection locked="0"/>
    </xf>
    <xf numFmtId="0" fontId="20" fillId="0" borderId="72" xfId="32" applyFont="1" applyBorder="1" applyAlignment="1" applyProtection="1">
      <alignment horizontal="center" vertical="center"/>
      <protection locked="0"/>
    </xf>
    <xf numFmtId="0" fontId="20" fillId="0" borderId="42" xfId="32" applyFont="1" applyBorder="1" applyAlignment="1" applyProtection="1">
      <alignment horizontal="center" vertical="center"/>
      <protection locked="0"/>
    </xf>
    <xf numFmtId="0" fontId="20" fillId="0" borderId="42" xfId="32" applyFont="1" applyBorder="1" applyAlignment="1" applyProtection="1">
      <alignment horizontal="center" vertical="center" wrapText="1"/>
      <protection locked="0"/>
    </xf>
    <xf numFmtId="0" fontId="12" fillId="0" borderId="42" xfId="32" applyBorder="1" applyAlignment="1" applyProtection="1">
      <alignment horizontal="center" vertical="center"/>
      <protection locked="0"/>
    </xf>
    <xf numFmtId="0" fontId="12" fillId="0" borderId="43" xfId="32" applyBorder="1" applyAlignment="1" applyProtection="1">
      <alignment horizontal="center" vertical="center"/>
      <protection locked="0"/>
    </xf>
    <xf numFmtId="0" fontId="59" fillId="0" borderId="34" xfId="32" applyFont="1" applyBorder="1" applyAlignment="1" applyProtection="1">
      <alignment horizontal="center"/>
      <protection locked="0"/>
    </xf>
    <xf numFmtId="0" fontId="100" fillId="0" borderId="35" xfId="32" applyFont="1" applyBorder="1" applyAlignment="1" applyProtection="1">
      <alignment horizontal="center"/>
      <protection locked="0"/>
    </xf>
    <xf numFmtId="0" fontId="59" fillId="0" borderId="38" xfId="32" applyFont="1" applyBorder="1" applyAlignment="1" applyProtection="1">
      <alignment horizontal="center"/>
      <protection locked="0"/>
    </xf>
    <xf numFmtId="0" fontId="100" fillId="0" borderId="48" xfId="32" applyFont="1" applyBorder="1" applyProtection="1">
      <protection locked="0"/>
    </xf>
    <xf numFmtId="0" fontId="101" fillId="0" borderId="40" xfId="32" applyFont="1" applyBorder="1" applyAlignment="1" applyProtection="1">
      <alignment horizontal="center"/>
      <protection locked="0"/>
    </xf>
    <xf numFmtId="0" fontId="102" fillId="0" borderId="40" xfId="32" applyFont="1" applyBorder="1" applyAlignment="1" applyProtection="1">
      <alignment horizontal="center"/>
      <protection locked="0"/>
    </xf>
    <xf numFmtId="0" fontId="68" fillId="0" borderId="39" xfId="32" applyFont="1" applyBorder="1" applyAlignment="1" applyProtection="1">
      <alignment horizontal="left"/>
      <protection locked="0"/>
    </xf>
    <xf numFmtId="0" fontId="12" fillId="0" borderId="39" xfId="32" applyBorder="1" applyAlignment="1" applyProtection="1">
      <alignment horizontal="left"/>
      <protection locked="0"/>
    </xf>
    <xf numFmtId="0" fontId="68" fillId="0" borderId="39" xfId="32" applyFont="1" applyBorder="1" applyAlignment="1" applyProtection="1">
      <alignment horizontal="right"/>
      <protection locked="0"/>
    </xf>
    <xf numFmtId="0" fontId="12" fillId="0" borderId="39" xfId="32" applyBorder="1" applyAlignment="1" applyProtection="1">
      <alignment horizontal="right"/>
      <protection locked="0"/>
    </xf>
    <xf numFmtId="0" fontId="59" fillId="0" borderId="37" xfId="32" applyFont="1" applyBorder="1" applyAlignment="1" applyProtection="1">
      <alignment horizontal="center"/>
      <protection locked="0"/>
    </xf>
    <xf numFmtId="0" fontId="59" fillId="0" borderId="35" xfId="32" applyFont="1" applyBorder="1" applyAlignment="1" applyProtection="1">
      <alignment horizontal="center"/>
      <protection locked="0"/>
    </xf>
    <xf numFmtId="0" fontId="26" fillId="0" borderId="34" xfId="32" applyFont="1" applyBorder="1" applyAlignment="1" applyProtection="1">
      <alignment horizontal="center"/>
      <protection locked="0"/>
    </xf>
    <xf numFmtId="0" fontId="26" fillId="0" borderId="37" xfId="32" applyFont="1" applyBorder="1" applyAlignment="1" applyProtection="1">
      <alignment horizontal="center"/>
      <protection locked="0"/>
    </xf>
    <xf numFmtId="0" fontId="26" fillId="0" borderId="35" xfId="32" applyFont="1" applyBorder="1" applyAlignment="1" applyProtection="1">
      <alignment horizontal="center"/>
      <protection locked="0"/>
    </xf>
    <xf numFmtId="0" fontId="101" fillId="0" borderId="0" xfId="32" applyFont="1" applyAlignment="1" applyProtection="1">
      <alignment horizontal="center"/>
      <protection locked="0"/>
    </xf>
    <xf numFmtId="0" fontId="105" fillId="0" borderId="0" xfId="32" applyFont="1" applyAlignment="1" applyProtection="1">
      <alignment horizontal="center"/>
      <protection locked="0"/>
    </xf>
    <xf numFmtId="0" fontId="20" fillId="0" borderId="39" xfId="32" applyFont="1" applyBorder="1" applyAlignment="1" applyProtection="1">
      <alignment horizontal="center"/>
      <protection locked="0"/>
    </xf>
    <xf numFmtId="0" fontId="12" fillId="0" borderId="0" xfId="32" applyAlignment="1">
      <alignment horizontal="right"/>
    </xf>
    <xf numFmtId="0" fontId="108" fillId="0" borderId="40" xfId="32" applyFont="1" applyBorder="1" applyAlignment="1" applyProtection="1">
      <alignment horizontal="center"/>
      <protection locked="0"/>
    </xf>
    <xf numFmtId="0" fontId="12" fillId="0" borderId="39" xfId="32" applyBorder="1" applyAlignment="1" applyProtection="1">
      <alignment horizontal="center"/>
      <protection locked="0"/>
    </xf>
    <xf numFmtId="0" fontId="12" fillId="0" borderId="0" xfId="32" applyAlignment="1" applyProtection="1">
      <alignment horizontal="center"/>
      <protection locked="0"/>
    </xf>
    <xf numFmtId="0" fontId="20" fillId="0" borderId="48" xfId="32" applyFont="1" applyBorder="1" applyAlignment="1" applyProtection="1">
      <alignment horizontal="center" vertical="center"/>
      <protection locked="0"/>
    </xf>
    <xf numFmtId="0" fontId="20" fillId="0" borderId="69" xfId="32" applyFont="1" applyBorder="1" applyAlignment="1" applyProtection="1">
      <alignment horizontal="center" vertical="center"/>
      <protection locked="0"/>
    </xf>
    <xf numFmtId="0" fontId="20" fillId="0" borderId="70" xfId="32" applyFont="1" applyBorder="1" applyAlignment="1" applyProtection="1">
      <alignment horizontal="center" vertical="center"/>
      <protection locked="0"/>
    </xf>
    <xf numFmtId="0" fontId="20" fillId="0" borderId="1" xfId="32" applyFont="1" applyBorder="1" applyAlignment="1" applyProtection="1">
      <alignment horizontal="center"/>
      <protection locked="0"/>
    </xf>
    <xf numFmtId="0" fontId="12" fillId="0" borderId="1" xfId="32" applyBorder="1" applyAlignment="1" applyProtection="1">
      <alignment horizontal="center"/>
      <protection locked="0"/>
    </xf>
    <xf numFmtId="0" fontId="12" fillId="0" borderId="42" xfId="32" applyBorder="1" applyAlignment="1" applyProtection="1">
      <alignment horizontal="center"/>
      <protection locked="0"/>
    </xf>
    <xf numFmtId="0" fontId="12" fillId="0" borderId="43" xfId="32" applyBorder="1" applyAlignment="1" applyProtection="1">
      <alignment horizontal="center"/>
      <protection locked="0"/>
    </xf>
    <xf numFmtId="0" fontId="111" fillId="0" borderId="34" xfId="127" applyFont="1" applyBorder="1" applyAlignment="1">
      <alignment horizontal="center" vertical="center"/>
    </xf>
    <xf numFmtId="0" fontId="112" fillId="0" borderId="35" xfId="127" applyFont="1" applyBorder="1" applyAlignment="1">
      <alignment horizontal="center" vertical="center"/>
    </xf>
    <xf numFmtId="0" fontId="23" fillId="0" borderId="34" xfId="127" quotePrefix="1" applyFont="1" applyBorder="1" applyAlignment="1">
      <alignment horizontal="center" vertical="center"/>
    </xf>
    <xf numFmtId="0" fontId="23" fillId="0" borderId="35" xfId="127" quotePrefix="1" applyFont="1" applyBorder="1" applyAlignment="1">
      <alignment horizontal="center" vertical="center"/>
    </xf>
    <xf numFmtId="0" fontId="114" fillId="0" borderId="40" xfId="127" applyFont="1" applyBorder="1" applyAlignment="1">
      <alignment horizontal="center" vertical="center"/>
    </xf>
    <xf numFmtId="0" fontId="114" fillId="0" borderId="40" xfId="127" quotePrefix="1" applyFont="1" applyBorder="1" applyAlignment="1">
      <alignment horizontal="center" vertical="center"/>
    </xf>
    <xf numFmtId="0" fontId="23" fillId="0" borderId="39" xfId="127" quotePrefix="1" applyFont="1" applyBorder="1" applyAlignment="1">
      <alignment horizontal="center" vertical="center"/>
    </xf>
    <xf numFmtId="0" fontId="20" fillId="0" borderId="40" xfId="127" quotePrefix="1" applyFont="1" applyBorder="1" applyAlignment="1">
      <alignment horizontal="center" vertical="center"/>
    </xf>
    <xf numFmtId="0" fontId="20" fillId="0" borderId="39" xfId="127" quotePrefix="1" applyFont="1" applyBorder="1" applyAlignment="1">
      <alignment horizontal="center" vertical="center"/>
    </xf>
    <xf numFmtId="0" fontId="20" fillId="0" borderId="46" xfId="127" applyFont="1" applyBorder="1" applyAlignment="1">
      <alignment horizontal="center" vertical="center"/>
    </xf>
    <xf numFmtId="0" fontId="20" fillId="0" borderId="40" xfId="127" applyFont="1" applyBorder="1" applyAlignment="1">
      <alignment horizontal="center" vertical="center"/>
    </xf>
    <xf numFmtId="0" fontId="20" fillId="0" borderId="38" xfId="127" applyFont="1" applyBorder="1" applyAlignment="1">
      <alignment horizontal="center" vertical="center"/>
    </xf>
    <xf numFmtId="0" fontId="20" fillId="0" borderId="39" xfId="127" applyFont="1" applyBorder="1" applyAlignment="1">
      <alignment horizontal="center" vertical="center"/>
    </xf>
    <xf numFmtId="49" fontId="23" fillId="0" borderId="60" xfId="127" quotePrefix="1" applyNumberFormat="1" applyFont="1" applyBorder="1" applyAlignment="1">
      <alignment horizontal="center" vertical="top" textRotation="255"/>
    </xf>
    <xf numFmtId="49" fontId="23" fillId="0" borderId="15" xfId="127" quotePrefix="1" applyNumberFormat="1" applyFont="1" applyBorder="1" applyAlignment="1">
      <alignment horizontal="center" vertical="top" textRotation="255"/>
    </xf>
    <xf numFmtId="49" fontId="23" fillId="0" borderId="13" xfId="127" quotePrefix="1" applyNumberFormat="1" applyFont="1" applyBorder="1" applyAlignment="1">
      <alignment horizontal="center" vertical="top" textRotation="255"/>
    </xf>
    <xf numFmtId="41" fontId="23" fillId="0" borderId="46" xfId="127" applyNumberFormat="1" applyFont="1" applyBorder="1" applyAlignment="1">
      <alignment horizontal="center" vertical="center"/>
    </xf>
    <xf numFmtId="41" fontId="23" fillId="0" borderId="40" xfId="127" applyNumberFormat="1" applyFont="1" applyBorder="1" applyAlignment="1">
      <alignment horizontal="center" vertical="center"/>
    </xf>
    <xf numFmtId="41" fontId="23" fillId="0" borderId="73" xfId="127" applyNumberFormat="1" applyFont="1" applyBorder="1" applyAlignment="1">
      <alignment horizontal="center" vertical="center"/>
    </xf>
    <xf numFmtId="41" fontId="23" fillId="0" borderId="1" xfId="127" applyNumberFormat="1" applyFont="1" applyBorder="1" applyAlignment="1">
      <alignment horizontal="center" vertical="center"/>
    </xf>
    <xf numFmtId="41" fontId="23" fillId="0" borderId="5" xfId="127" applyNumberFormat="1" applyFont="1" applyBorder="1" applyAlignment="1">
      <alignment horizontal="center" vertical="center"/>
    </xf>
    <xf numFmtId="41" fontId="13" fillId="0" borderId="38" xfId="127" applyNumberFormat="1" applyFont="1" applyBorder="1" applyAlignment="1">
      <alignment horizontal="center" vertical="center"/>
    </xf>
    <xf numFmtId="41" fontId="13" fillId="0" borderId="39" xfId="127" applyNumberFormat="1" applyFont="1" applyBorder="1" applyAlignment="1">
      <alignment horizontal="center" vertical="center"/>
    </xf>
    <xf numFmtId="0" fontId="118" fillId="0" borderId="0" xfId="127" quotePrefix="1" applyFont="1" applyAlignment="1">
      <alignment horizontal="left" vertical="center"/>
    </xf>
    <xf numFmtId="9" fontId="23" fillId="0" borderId="11" xfId="67" applyFont="1" applyFill="1" applyBorder="1" applyAlignment="1">
      <alignment horizontal="center" vertical="center" textRotation="255" wrapText="1"/>
    </xf>
    <xf numFmtId="9" fontId="23" fillId="0" borderId="15" xfId="67" applyFont="1" applyFill="1" applyBorder="1" applyAlignment="1">
      <alignment horizontal="center" vertical="center" textRotation="255"/>
    </xf>
    <xf numFmtId="9" fontId="23" fillId="0" borderId="63" xfId="67" applyFont="1" applyFill="1" applyBorder="1" applyAlignment="1">
      <alignment horizontal="center" vertical="center" textRotation="255"/>
    </xf>
    <xf numFmtId="0" fontId="23" fillId="0" borderId="3" xfId="127" quotePrefix="1" applyFont="1" applyBorder="1" applyAlignment="1">
      <alignment horizontal="center" vertical="center"/>
    </xf>
    <xf numFmtId="0" fontId="23" fillId="0" borderId="4" xfId="127" quotePrefix="1" applyFont="1" applyBorder="1" applyAlignment="1">
      <alignment horizontal="center" vertical="center"/>
    </xf>
    <xf numFmtId="0" fontId="23" fillId="0" borderId="5" xfId="127" applyFont="1" applyBorder="1" applyAlignment="1">
      <alignment vertical="center"/>
    </xf>
    <xf numFmtId="0" fontId="23" fillId="0" borderId="6" xfId="127" applyFont="1" applyBorder="1" applyAlignment="1">
      <alignment vertical="center"/>
    </xf>
    <xf numFmtId="37" fontId="23" fillId="0" borderId="15" xfId="138" applyFont="1" applyBorder="1" applyAlignment="1">
      <alignment horizontal="center" vertical="center" wrapText="1"/>
    </xf>
    <xf numFmtId="37" fontId="23" fillId="0" borderId="0" xfId="138" applyFont="1" applyAlignment="1">
      <alignment horizontal="center" vertical="center"/>
    </xf>
    <xf numFmtId="37" fontId="23" fillId="0" borderId="15" xfId="138" applyFont="1" applyBorder="1" applyAlignment="1">
      <alignment horizontal="center" vertical="center"/>
    </xf>
    <xf numFmtId="37" fontId="23" fillId="0" borderId="8" xfId="138" applyFont="1" applyBorder="1" applyAlignment="1">
      <alignment horizontal="center" vertical="center"/>
    </xf>
    <xf numFmtId="37" fontId="23" fillId="0" borderId="13" xfId="138" applyFont="1" applyBorder="1" applyAlignment="1">
      <alignment horizontal="center" vertical="center"/>
    </xf>
    <xf numFmtId="0" fontId="23" fillId="0" borderId="12" xfId="34" applyFont="1" applyBorder="1" applyAlignment="1">
      <alignment horizontal="center" vertical="center" wrapText="1"/>
    </xf>
    <xf numFmtId="0" fontId="23" fillId="0" borderId="8" xfId="34" applyFont="1" applyBorder="1" applyAlignment="1">
      <alignment horizontal="center" vertical="center" wrapText="1"/>
    </xf>
    <xf numFmtId="0" fontId="23" fillId="0" borderId="133" xfId="34" applyFont="1" applyBorder="1" applyAlignment="1">
      <alignment horizontal="center" vertical="center" wrapText="1"/>
    </xf>
    <xf numFmtId="0" fontId="23" fillId="0" borderId="5" xfId="34" applyFont="1" applyBorder="1" applyAlignment="1">
      <alignment horizontal="center" vertical="center" wrapText="1"/>
    </xf>
    <xf numFmtId="0" fontId="23" fillId="0" borderId="6" xfId="34" applyFont="1" applyBorder="1" applyAlignment="1">
      <alignment horizontal="center" vertical="center" wrapText="1"/>
    </xf>
    <xf numFmtId="0" fontId="23" fillId="0" borderId="1" xfId="34" applyFont="1" applyBorder="1" applyAlignment="1">
      <alignment horizontal="center" vertical="center" wrapText="1"/>
    </xf>
    <xf numFmtId="0" fontId="23" fillId="0" borderId="7" xfId="34" applyFont="1" applyBorder="1" applyAlignment="1">
      <alignment horizontal="center" vertical="center" wrapText="1"/>
    </xf>
    <xf numFmtId="37" fontId="23" fillId="0" borderId="134" xfId="138" applyFont="1" applyBorder="1" applyAlignment="1">
      <alignment horizontal="center" vertical="center" wrapText="1"/>
    </xf>
    <xf numFmtId="37" fontId="23" fillId="0" borderId="128" xfId="138" applyFont="1" applyBorder="1" applyAlignment="1">
      <alignment horizontal="center" vertical="center" wrapText="1"/>
    </xf>
    <xf numFmtId="37" fontId="23" fillId="0" borderId="96" xfId="138" applyFont="1" applyBorder="1" applyAlignment="1">
      <alignment horizontal="center" vertical="center" wrapText="1"/>
    </xf>
    <xf numFmtId="37" fontId="64" fillId="0" borderId="0" xfId="138" applyFont="1" applyAlignment="1">
      <alignment horizontal="center"/>
    </xf>
    <xf numFmtId="37" fontId="127" fillId="0" borderId="0" xfId="138" applyFont="1" applyAlignment="1">
      <alignment horizontal="center"/>
    </xf>
    <xf numFmtId="37" fontId="23" fillId="0" borderId="8" xfId="138" applyFont="1" applyBorder="1" applyAlignment="1">
      <alignment horizontal="right" vertical="center"/>
    </xf>
    <xf numFmtId="0" fontId="23" fillId="0" borderId="72" xfId="34" applyFont="1" applyBorder="1" applyAlignment="1">
      <alignment horizontal="center" vertical="center" wrapText="1"/>
    </xf>
    <xf numFmtId="0" fontId="23" fillId="0" borderId="42" xfId="34" applyFont="1" applyBorder="1" applyAlignment="1">
      <alignment horizontal="center" vertical="center" wrapText="1"/>
    </xf>
    <xf numFmtId="0" fontId="23" fillId="0" borderId="43" xfId="34" applyFont="1" applyBorder="1" applyAlignment="1">
      <alignment horizontal="center" vertical="center" wrapText="1"/>
    </xf>
    <xf numFmtId="0" fontId="23" fillId="0" borderId="130" xfId="34" applyFont="1" applyBorder="1" applyAlignment="1">
      <alignment horizontal="center" vertical="center" wrapText="1"/>
    </xf>
    <xf numFmtId="0" fontId="23" fillId="0" borderId="74" xfId="34" applyFont="1" applyBorder="1" applyAlignment="1">
      <alignment horizontal="center" vertical="center" wrapText="1"/>
    </xf>
    <xf numFmtId="0" fontId="23" fillId="0" borderId="50" xfId="34" applyFont="1" applyBorder="1" applyAlignment="1">
      <alignment horizontal="center" vertical="center" wrapText="1"/>
    </xf>
    <xf numFmtId="49" fontId="24" fillId="0" borderId="50" xfId="34" applyNumberFormat="1" applyFont="1" applyBorder="1" applyAlignment="1">
      <alignment horizontal="center" vertical="center" wrapText="1"/>
    </xf>
    <xf numFmtId="49" fontId="24" fillId="0" borderId="49" xfId="34" applyNumberFormat="1" applyFont="1" applyBorder="1" applyAlignment="1">
      <alignment horizontal="center" vertical="center" wrapText="1"/>
    </xf>
    <xf numFmtId="49" fontId="24" fillId="0" borderId="132" xfId="34" applyNumberFormat="1" applyFont="1" applyBorder="1" applyAlignment="1">
      <alignment horizontal="center" vertical="center" wrapText="1"/>
    </xf>
    <xf numFmtId="0" fontId="13" fillId="0" borderId="4" xfId="34" applyFont="1" applyBorder="1" applyAlignment="1">
      <alignment horizontal="center" vertical="center" wrapText="1"/>
    </xf>
    <xf numFmtId="0" fontId="13" fillId="0" borderId="12" xfId="34" applyFont="1" applyBorder="1" applyAlignment="1">
      <alignment horizontal="center" vertical="center" wrapText="1"/>
    </xf>
    <xf numFmtId="0" fontId="13" fillId="0" borderId="13" xfId="34" applyFont="1" applyBorder="1" applyAlignment="1">
      <alignment horizontal="center" vertical="center" wrapText="1"/>
    </xf>
    <xf numFmtId="37" fontId="13" fillId="0" borderId="13" xfId="138" applyFont="1" applyBorder="1" applyAlignment="1">
      <alignment horizontal="center" vertical="center" wrapText="1"/>
    </xf>
    <xf numFmtId="37" fontId="13" fillId="0" borderId="11" xfId="138" applyFont="1" applyBorder="1" applyAlignment="1">
      <alignment horizontal="center" vertical="center" wrapText="1"/>
    </xf>
    <xf numFmtId="37" fontId="13" fillId="0" borderId="4" xfId="138" applyFont="1" applyBorder="1" applyAlignment="1">
      <alignment horizontal="center" vertical="center" wrapText="1"/>
    </xf>
    <xf numFmtId="37" fontId="13" fillId="0" borderId="29" xfId="138" applyFont="1" applyBorder="1" applyAlignment="1">
      <alignment horizontal="center" vertical="center" wrapText="1"/>
    </xf>
    <xf numFmtId="37" fontId="13" fillId="0" borderId="4" xfId="138" applyFont="1" applyBorder="1" applyAlignment="1">
      <alignment horizontal="center" vertical="center"/>
    </xf>
    <xf numFmtId="0" fontId="29" fillId="0" borderId="8" xfId="34" applyFont="1" applyBorder="1" applyAlignment="1">
      <alignment horizontal="center" vertical="center" wrapText="1"/>
    </xf>
    <xf numFmtId="0" fontId="29" fillId="0" borderId="13" xfId="34" applyFont="1" applyBorder="1" applyAlignment="1">
      <alignment horizontal="center" vertical="center" wrapText="1"/>
    </xf>
    <xf numFmtId="37" fontId="13" fillId="0" borderId="8" xfId="138" applyFont="1" applyBorder="1" applyAlignment="1">
      <alignment horizontal="center" vertical="center"/>
    </xf>
    <xf numFmtId="0" fontId="13" fillId="0" borderId="72" xfId="34" applyFont="1" applyBorder="1" applyAlignment="1">
      <alignment horizontal="center" vertical="center" wrapText="1"/>
    </xf>
    <xf numFmtId="0" fontId="13" fillId="0" borderId="42" xfId="34" applyFont="1" applyBorder="1" applyAlignment="1">
      <alignment horizontal="center" vertical="center" wrapText="1"/>
    </xf>
    <xf numFmtId="0" fontId="13" fillId="0" borderId="130" xfId="34" applyFont="1" applyBorder="1" applyAlignment="1">
      <alignment horizontal="center" vertical="center" wrapText="1"/>
    </xf>
    <xf numFmtId="0" fontId="13" fillId="0" borderId="74" xfId="34" applyFont="1" applyBorder="1" applyAlignment="1">
      <alignment horizontal="center" vertical="center" wrapText="1"/>
    </xf>
    <xf numFmtId="0" fontId="13" fillId="0" borderId="50" xfId="34" applyFont="1" applyBorder="1" applyAlignment="1">
      <alignment horizontal="center" vertical="center" wrapText="1"/>
    </xf>
    <xf numFmtId="49" fontId="129" fillId="0" borderId="50" xfId="34" applyNumberFormat="1" applyFont="1" applyBorder="1" applyAlignment="1">
      <alignment horizontal="center" vertical="center" wrapText="1"/>
    </xf>
    <xf numFmtId="49" fontId="129" fillId="0" borderId="132" xfId="34" applyNumberFormat="1" applyFont="1" applyBorder="1" applyAlignment="1">
      <alignment horizontal="center" vertical="center" wrapText="1"/>
    </xf>
    <xf numFmtId="37" fontId="131" fillId="0" borderId="0" xfId="138" applyFont="1" applyAlignment="1">
      <alignment horizontal="center"/>
    </xf>
    <xf numFmtId="37" fontId="132" fillId="0" borderId="0" xfId="138" applyFont="1" applyAlignment="1">
      <alignment horizontal="center"/>
    </xf>
    <xf numFmtId="37" fontId="23" fillId="0" borderId="0" xfId="138" applyFont="1" applyAlignment="1">
      <alignment vertical="top" wrapText="1"/>
    </xf>
    <xf numFmtId="37" fontId="23" fillId="0" borderId="0" xfId="138" applyFont="1" applyAlignment="1">
      <alignment vertical="top"/>
    </xf>
    <xf numFmtId="37" fontId="23" fillId="0" borderId="10" xfId="138" applyFont="1" applyBorder="1" applyAlignment="1">
      <alignment horizontal="center" vertical="center" wrapText="1"/>
    </xf>
    <xf numFmtId="37" fontId="23" fillId="0" borderId="51" xfId="138" applyFont="1" applyBorder="1" applyAlignment="1">
      <alignment horizontal="center" vertical="center" wrapText="1"/>
    </xf>
    <xf numFmtId="37" fontId="23" fillId="0" borderId="29" xfId="138" applyFont="1" applyBorder="1" applyAlignment="1">
      <alignment horizontal="center" vertical="center" wrapText="1"/>
    </xf>
    <xf numFmtId="37" fontId="23" fillId="0" borderId="92" xfId="138" applyFont="1" applyBorder="1" applyAlignment="1">
      <alignment horizontal="center" vertical="center" wrapText="1"/>
    </xf>
    <xf numFmtId="37" fontId="23" fillId="0" borderId="60" xfId="138" applyFont="1" applyBorder="1" applyAlignment="1">
      <alignment horizontal="center" vertical="center" wrapText="1"/>
    </xf>
    <xf numFmtId="37" fontId="23" fillId="0" borderId="63" xfId="138" applyFont="1" applyBorder="1" applyAlignment="1">
      <alignment horizontal="center" vertical="center" wrapText="1"/>
    </xf>
    <xf numFmtId="0" fontId="23" fillId="0" borderId="61" xfId="34" applyFont="1" applyBorder="1" applyAlignment="1">
      <alignment horizontal="center" vertical="center" wrapText="1"/>
    </xf>
    <xf numFmtId="0" fontId="23" fillId="0" borderId="94" xfId="34" applyFont="1" applyBorder="1" applyAlignment="1">
      <alignment horizontal="center" vertical="center" wrapText="1"/>
    </xf>
    <xf numFmtId="0" fontId="23" fillId="0" borderId="78" xfId="34" applyFont="1" applyBorder="1" applyAlignment="1">
      <alignment horizontal="center" vertical="center" wrapText="1"/>
    </xf>
    <xf numFmtId="37" fontId="64" fillId="0" borderId="0" xfId="138" applyFont="1" applyAlignment="1">
      <alignment horizontal="center" vertical="center"/>
    </xf>
    <xf numFmtId="37" fontId="23" fillId="0" borderId="0" xfId="138" applyFont="1" applyAlignment="1">
      <alignment horizontal="right" vertical="center"/>
    </xf>
    <xf numFmtId="37" fontId="23" fillId="0" borderId="97" xfId="138" applyFont="1" applyBorder="1" applyAlignment="1">
      <alignment horizontal="center" vertical="center" wrapText="1"/>
    </xf>
    <xf numFmtId="37" fontId="23" fillId="0" borderId="98" xfId="138" applyFont="1" applyBorder="1" applyAlignment="1">
      <alignment horizontal="center" vertical="center" wrapText="1"/>
    </xf>
    <xf numFmtId="0" fontId="23" fillId="0" borderId="95" xfId="34" applyFont="1" applyBorder="1" applyAlignment="1">
      <alignment horizontal="center" vertical="center" wrapText="1"/>
    </xf>
    <xf numFmtId="0" fontId="23" fillId="0" borderId="40" xfId="34" applyFont="1" applyBorder="1" applyAlignment="1">
      <alignment horizontal="center" vertical="center" wrapText="1"/>
    </xf>
    <xf numFmtId="0" fontId="23" fillId="0" borderId="96" xfId="34" applyFont="1" applyBorder="1" applyAlignment="1">
      <alignment horizontal="center" vertical="center" wrapText="1"/>
    </xf>
    <xf numFmtId="0" fontId="23" fillId="0" borderId="0" xfId="132" applyFont="1" applyAlignment="1" applyProtection="1">
      <alignment horizontal="center"/>
      <protection locked="0"/>
    </xf>
    <xf numFmtId="0" fontId="23" fillId="0" borderId="64" xfId="132" applyFont="1" applyBorder="1" applyAlignment="1" applyProtection="1">
      <alignment horizontal="center" vertical="center"/>
      <protection locked="0"/>
    </xf>
    <xf numFmtId="0" fontId="23" fillId="0" borderId="64" xfId="132" applyFont="1" applyBorder="1" applyAlignment="1">
      <alignment horizontal="center" vertical="center" shrinkToFit="1"/>
    </xf>
    <xf numFmtId="0" fontId="23" fillId="0" borderId="64" xfId="132" applyFont="1" applyBorder="1" applyAlignment="1">
      <alignment horizontal="center" vertical="center"/>
    </xf>
    <xf numFmtId="0" fontId="64" fillId="0" borderId="0" xfId="132" applyFont="1" applyAlignment="1">
      <alignment horizontal="center"/>
    </xf>
    <xf numFmtId="0" fontId="23" fillId="0" borderId="104" xfId="132" applyFont="1" applyBorder="1" applyAlignment="1" applyProtection="1">
      <alignment horizontal="center" vertical="center"/>
      <protection locked="0"/>
    </xf>
    <xf numFmtId="0" fontId="23" fillId="0" borderId="105" xfId="132" applyFont="1" applyBorder="1" applyAlignment="1" applyProtection="1">
      <alignment horizontal="center" vertical="center"/>
      <protection locked="0"/>
    </xf>
    <xf numFmtId="0" fontId="23" fillId="0" borderId="106" xfId="132" applyFont="1" applyBorder="1" applyAlignment="1" applyProtection="1">
      <alignment horizontal="center" vertical="center"/>
      <protection locked="0"/>
    </xf>
    <xf numFmtId="0" fontId="23" fillId="0" borderId="107" xfId="132" applyFont="1" applyBorder="1" applyAlignment="1" applyProtection="1">
      <alignment horizontal="center" vertical="center"/>
      <protection locked="0"/>
    </xf>
    <xf numFmtId="0" fontId="23" fillId="0" borderId="108" xfId="132" applyFont="1" applyBorder="1" applyAlignment="1" applyProtection="1">
      <alignment horizontal="center" vertical="center"/>
      <protection locked="0"/>
    </xf>
    <xf numFmtId="0" fontId="23" fillId="0" borderId="109" xfId="132" applyFont="1" applyBorder="1" applyAlignment="1" applyProtection="1">
      <alignment horizontal="center" vertical="center"/>
      <protection locked="0"/>
    </xf>
    <xf numFmtId="182" fontId="77" fillId="0" borderId="1" xfId="126" applyNumberFormat="1" applyFont="1" applyBorder="1" applyAlignment="1" applyProtection="1">
      <alignment horizontal="center" vertical="center"/>
      <protection locked="0"/>
    </xf>
    <xf numFmtId="0" fontId="23" fillId="0" borderId="106" xfId="132" applyFont="1" applyBorder="1" applyAlignment="1" applyProtection="1">
      <alignment horizontal="center" vertical="top"/>
      <protection locked="0"/>
    </xf>
    <xf numFmtId="0" fontId="23" fillId="0" borderId="113" xfId="132" applyFont="1" applyBorder="1" applyAlignment="1" applyProtection="1">
      <alignment horizontal="center" vertical="top" wrapText="1"/>
      <protection locked="0"/>
    </xf>
    <xf numFmtId="0" fontId="23" fillId="0" borderId="114" xfId="132" applyFont="1" applyBorder="1" applyAlignment="1" applyProtection="1">
      <alignment horizontal="center"/>
      <protection locked="0"/>
    </xf>
    <xf numFmtId="0" fontId="18" fillId="0" borderId="64" xfId="142" applyFont="1" applyBorder="1" applyAlignment="1">
      <alignment horizontal="center" vertical="center" wrapText="1"/>
    </xf>
    <xf numFmtId="0" fontId="64" fillId="0" borderId="0" xfId="142" applyFont="1" applyAlignment="1">
      <alignment horizontal="center" vertical="center"/>
    </xf>
    <xf numFmtId="0" fontId="18" fillId="0" borderId="0" xfId="142" applyFont="1" applyAlignment="1" applyProtection="1">
      <alignment horizontal="center" vertical="center"/>
      <protection locked="0"/>
    </xf>
    <xf numFmtId="0" fontId="18" fillId="0" borderId="104" xfId="142" applyFont="1" applyBorder="1" applyAlignment="1" applyProtection="1">
      <alignment horizontal="center" vertical="center" wrapText="1"/>
      <protection locked="0"/>
    </xf>
    <xf numFmtId="43" fontId="23" fillId="0" borderId="0" xfId="126" applyFont="1" applyBorder="1" applyAlignment="1" applyProtection="1">
      <alignment horizontal="right" vertical="center"/>
      <protection locked="0"/>
    </xf>
    <xf numFmtId="0" fontId="23" fillId="0" borderId="64" xfId="144" applyFont="1" applyBorder="1" applyAlignment="1">
      <alignment horizontal="center" vertical="center"/>
    </xf>
    <xf numFmtId="0" fontId="64" fillId="0" borderId="0" xfId="144" applyFont="1" applyAlignment="1">
      <alignment horizontal="center" vertical="center"/>
    </xf>
    <xf numFmtId="0" fontId="18" fillId="0" borderId="0" xfId="144" applyFont="1" applyAlignment="1" applyProtection="1">
      <alignment horizontal="center" vertical="center"/>
      <protection locked="0"/>
    </xf>
    <xf numFmtId="0" fontId="23" fillId="0" borderId="104" xfId="144" applyFont="1" applyBorder="1" applyAlignment="1" applyProtection="1">
      <alignment horizontal="distributed" vertical="center" wrapText="1"/>
      <protection locked="0"/>
    </xf>
    <xf numFmtId="43" fontId="63" fillId="0" borderId="0" xfId="126" applyFont="1" applyBorder="1" applyAlignment="1" applyProtection="1">
      <alignment horizontal="right" vertical="center"/>
      <protection locked="0"/>
    </xf>
    <xf numFmtId="43" fontId="63" fillId="0" borderId="39" xfId="126" applyFont="1" applyBorder="1" applyAlignment="1" applyProtection="1">
      <alignment horizontal="right" vertical="center"/>
      <protection locked="0"/>
    </xf>
    <xf numFmtId="0" fontId="23" fillId="0" borderId="0" xfId="144" applyFont="1" applyAlignment="1" applyProtection="1">
      <alignment horizontal="left" vertical="center"/>
      <protection locked="0"/>
    </xf>
    <xf numFmtId="0" fontId="23" fillId="0" borderId="0" xfId="144" applyFont="1" applyAlignment="1" applyProtection="1">
      <alignment horizontal="right" vertical="center"/>
      <protection locked="0"/>
    </xf>
    <xf numFmtId="0" fontId="18" fillId="0" borderId="64" xfId="142" applyFont="1" applyBorder="1" applyAlignment="1">
      <alignment horizontal="center" vertical="center" shrinkToFit="1"/>
    </xf>
    <xf numFmtId="0" fontId="18" fillId="0" borderId="64" xfId="142" applyFont="1" applyBorder="1" applyAlignment="1">
      <alignment horizontal="center" vertical="center"/>
    </xf>
    <xf numFmtId="0" fontId="23" fillId="0" borderId="64" xfId="142" applyFont="1" applyBorder="1" applyAlignment="1">
      <alignment horizontal="center" vertical="center"/>
    </xf>
    <xf numFmtId="0" fontId="124" fillId="0" borderId="0" xfId="132" applyFont="1" applyAlignment="1">
      <alignment horizontal="center"/>
    </xf>
    <xf numFmtId="0" fontId="8" fillId="0" borderId="0" xfId="132" applyFont="1" applyAlignment="1" applyProtection="1">
      <alignment horizontal="center"/>
      <protection locked="0"/>
    </xf>
    <xf numFmtId="0" fontId="8" fillId="0" borderId="116" xfId="132" applyFont="1" applyBorder="1" applyAlignment="1" applyProtection="1">
      <alignment horizontal="center" vertical="center"/>
      <protection locked="0"/>
    </xf>
    <xf numFmtId="0" fontId="8" fillId="0" borderId="122" xfId="132" applyFont="1" applyBorder="1" applyAlignment="1" applyProtection="1">
      <alignment horizontal="center" vertical="center"/>
      <protection locked="0"/>
    </xf>
    <xf numFmtId="0" fontId="8" fillId="0" borderId="102" xfId="132" applyFont="1" applyBorder="1" applyAlignment="1" applyProtection="1">
      <alignment horizontal="center" vertical="center"/>
      <protection locked="0"/>
    </xf>
    <xf numFmtId="0" fontId="8" fillId="0" borderId="104" xfId="132" applyFont="1" applyBorder="1" applyAlignment="1" applyProtection="1">
      <alignment horizontal="center" vertical="center" wrapText="1"/>
      <protection locked="0"/>
    </xf>
    <xf numFmtId="0" fontId="18" fillId="0" borderId="118" xfId="132" applyFont="1" applyBorder="1" applyAlignment="1" applyProtection="1">
      <alignment horizontal="center" vertical="center" wrapText="1"/>
      <protection locked="0"/>
    </xf>
    <xf numFmtId="0" fontId="18" fillId="0" borderId="119" xfId="132" applyFont="1" applyBorder="1" applyAlignment="1" applyProtection="1">
      <alignment horizontal="center" vertical="center" wrapText="1"/>
      <protection locked="0"/>
    </xf>
    <xf numFmtId="0" fontId="18" fillId="0" borderId="102" xfId="132" applyFont="1" applyBorder="1" applyAlignment="1" applyProtection="1">
      <alignment horizontal="center" vertical="center" wrapText="1"/>
      <protection locked="0"/>
    </xf>
    <xf numFmtId="0" fontId="18" fillId="0" borderId="123" xfId="132" applyFont="1" applyBorder="1" applyAlignment="1" applyProtection="1">
      <alignment horizontal="center" vertical="center" wrapText="1"/>
      <protection locked="0"/>
    </xf>
    <xf numFmtId="0" fontId="8" fillId="0" borderId="106" xfId="132" applyFont="1" applyBorder="1" applyAlignment="1" applyProtection="1">
      <alignment horizontal="center" vertical="center"/>
      <protection locked="0"/>
    </xf>
    <xf numFmtId="0" fontId="8" fillId="0" borderId="107" xfId="132" applyFont="1" applyBorder="1" applyAlignment="1" applyProtection="1">
      <alignment horizontal="center" vertical="center"/>
      <protection locked="0"/>
    </xf>
    <xf numFmtId="0" fontId="8" fillId="0" borderId="106" xfId="132" applyFont="1" applyBorder="1" applyAlignment="1" applyProtection="1">
      <alignment horizontal="center" vertical="center" wrapText="1"/>
      <protection locked="0"/>
    </xf>
    <xf numFmtId="43" fontId="20" fillId="29" borderId="13" xfId="126" applyNumberFormat="1" applyFont="1" applyFill="1" applyBorder="1" applyAlignment="1">
      <alignment vertical="center"/>
    </xf>
    <xf numFmtId="43" fontId="20" fillId="0" borderId="7" xfId="126" applyNumberFormat="1" applyFont="1" applyBorder="1" applyAlignment="1">
      <alignment vertical="center"/>
    </xf>
    <xf numFmtId="43" fontId="20" fillId="29" borderId="7" xfId="126" applyNumberFormat="1" applyFont="1" applyFill="1" applyBorder="1" applyAlignment="1">
      <alignment vertical="center"/>
    </xf>
    <xf numFmtId="43" fontId="20" fillId="0" borderId="7" xfId="126" applyNumberFormat="1" applyFont="1" applyFill="1" applyBorder="1" applyAlignment="1">
      <alignment vertical="center"/>
    </xf>
    <xf numFmtId="43" fontId="20" fillId="0" borderId="59" xfId="126" applyNumberFormat="1" applyFont="1" applyBorder="1" applyAlignment="1">
      <alignment vertical="center"/>
    </xf>
    <xf numFmtId="0" fontId="23" fillId="0" borderId="1" xfId="1" applyFont="1" applyFill="1" applyBorder="1" applyAlignment="1">
      <alignment horizontal="center" vertical="center" wrapText="1"/>
    </xf>
    <xf numFmtId="20" fontId="8" fillId="0" borderId="3" xfId="1" applyNumberFormat="1" applyFont="1" applyFill="1" applyBorder="1" applyAlignment="1">
      <alignment horizontal="center" vertical="center" wrapText="1"/>
    </xf>
    <xf numFmtId="0" fontId="18" fillId="0" borderId="9" xfId="0" applyFont="1" applyFill="1" applyBorder="1" applyAlignment="1">
      <alignment vertical="center" wrapText="1"/>
    </xf>
    <xf numFmtId="0" fontId="18" fillId="0" borderId="0" xfId="0" applyFont="1" applyFill="1">
      <alignment vertical="center"/>
    </xf>
    <xf numFmtId="0" fontId="18" fillId="0" borderId="0" xfId="0" applyFont="1" applyFill="1" applyAlignment="1">
      <alignment vertical="center" wrapText="1"/>
    </xf>
    <xf numFmtId="0" fontId="18" fillId="0" borderId="8" xfId="0" applyFont="1" applyFill="1" applyBorder="1">
      <alignment vertical="center"/>
    </xf>
    <xf numFmtId="0" fontId="18" fillId="0" borderId="6" xfId="0" applyFont="1" applyFill="1" applyBorder="1" applyAlignment="1">
      <alignment vertical="center" wrapText="1"/>
    </xf>
    <xf numFmtId="177" fontId="18" fillId="0" borderId="29" xfId="1" applyNumberFormat="1" applyFont="1" applyFill="1" applyBorder="1" applyAlignment="1">
      <alignment horizontal="center" vertical="center" wrapText="1"/>
    </xf>
    <xf numFmtId="176" fontId="14" fillId="0" borderId="29" xfId="1" applyNumberFormat="1" applyFont="1" applyFill="1" applyBorder="1" applyAlignment="1">
      <alignment horizontal="center" vertical="center" wrapText="1"/>
    </xf>
    <xf numFmtId="20" fontId="14" fillId="0" borderId="3" xfId="1" applyNumberFormat="1" applyFont="1" applyFill="1" applyBorder="1" applyAlignment="1">
      <alignment horizontal="center" vertical="center" wrapText="1"/>
    </xf>
    <xf numFmtId="0" fontId="57" fillId="0" borderId="4" xfId="2" applyFont="1" applyFill="1" applyBorder="1" applyAlignment="1" applyProtection="1">
      <alignment horizontal="center" vertical="center" wrapText="1"/>
    </xf>
    <xf numFmtId="0" fontId="13" fillId="0" borderId="0" xfId="0" applyFont="1" applyFill="1" applyAlignment="1">
      <alignment vertical="center" wrapText="1"/>
    </xf>
    <xf numFmtId="0" fontId="13" fillId="0" borderId="8" xfId="0" applyFont="1" applyFill="1" applyBorder="1" applyAlignment="1">
      <alignment vertical="center" wrapText="1"/>
    </xf>
    <xf numFmtId="176" fontId="8" fillId="0" borderId="2" xfId="1" applyNumberFormat="1" applyFont="1" applyFill="1" applyBorder="1" applyAlignment="1">
      <alignment horizontal="center" vertical="center" wrapText="1"/>
    </xf>
    <xf numFmtId="0" fontId="13" fillId="0" borderId="4" xfId="0" applyFont="1" applyFill="1" applyBorder="1" applyAlignment="1">
      <alignment vertical="center" wrapText="1"/>
    </xf>
    <xf numFmtId="0" fontId="13" fillId="0" borderId="9" xfId="0" applyFont="1" applyFill="1" applyBorder="1" applyAlignment="1">
      <alignment vertical="center" wrapText="1"/>
    </xf>
    <xf numFmtId="0" fontId="58" fillId="0" borderId="0" xfId="2" applyFont="1" applyFill="1" applyBorder="1" applyAlignment="1" applyProtection="1">
      <alignment horizontal="center" vertical="center" wrapText="1"/>
    </xf>
    <xf numFmtId="14" fontId="13" fillId="0" borderId="29" xfId="0" applyNumberFormat="1" applyFont="1" applyFill="1" applyBorder="1" applyAlignment="1">
      <alignment vertical="center" wrapText="1"/>
    </xf>
    <xf numFmtId="0" fontId="0" fillId="0" borderId="0" xfId="0" applyFill="1" applyAlignment="1">
      <alignment vertical="center" wrapText="1"/>
    </xf>
  </cellXfs>
  <cellStyles count="148">
    <cellStyle name="20% - 輔色1 2" xfId="14" xr:uid="{00000000-0005-0000-0000-000000000000}"/>
    <cellStyle name="20% - 輔色2 2" xfId="15" xr:uid="{00000000-0005-0000-0000-000001000000}"/>
    <cellStyle name="20% - 輔色3 2" xfId="16" xr:uid="{00000000-0005-0000-0000-000002000000}"/>
    <cellStyle name="20% - 輔色4 2" xfId="17" xr:uid="{00000000-0005-0000-0000-000003000000}"/>
    <cellStyle name="20% - 輔色5 2" xfId="18" xr:uid="{00000000-0005-0000-0000-000004000000}"/>
    <cellStyle name="20% - 輔色6 2" xfId="19" xr:uid="{00000000-0005-0000-0000-000005000000}"/>
    <cellStyle name="40% - 輔色1 2" xfId="20" xr:uid="{00000000-0005-0000-0000-000006000000}"/>
    <cellStyle name="40% - 輔色2 2" xfId="21" xr:uid="{00000000-0005-0000-0000-000007000000}"/>
    <cellStyle name="40% - 輔色3 2" xfId="22" xr:uid="{00000000-0005-0000-0000-000008000000}"/>
    <cellStyle name="40% - 輔色4 2" xfId="23" xr:uid="{00000000-0005-0000-0000-000009000000}"/>
    <cellStyle name="40% - 輔色5 2" xfId="24" xr:uid="{00000000-0005-0000-0000-00000A000000}"/>
    <cellStyle name="40% - 輔色6 2" xfId="25" xr:uid="{00000000-0005-0000-0000-00000B000000}"/>
    <cellStyle name="60% - 輔色1 2" xfId="26" xr:uid="{00000000-0005-0000-0000-00000C000000}"/>
    <cellStyle name="60% - 輔色2 2" xfId="27" xr:uid="{00000000-0005-0000-0000-00000D000000}"/>
    <cellStyle name="60% - 輔色3 2" xfId="28" xr:uid="{00000000-0005-0000-0000-00000E000000}"/>
    <cellStyle name="60% - 輔色4 2" xfId="29" xr:uid="{00000000-0005-0000-0000-00000F000000}"/>
    <cellStyle name="60% - 輔色5 2" xfId="30" xr:uid="{00000000-0005-0000-0000-000010000000}"/>
    <cellStyle name="60% - 輔色6 2" xfId="31" xr:uid="{00000000-0005-0000-0000-000011000000}"/>
    <cellStyle name="一般" xfId="0" builtinId="0"/>
    <cellStyle name="一般 10" xfId="32" xr:uid="{00000000-0005-0000-0000-000013000000}"/>
    <cellStyle name="一般 11" xfId="33" xr:uid="{00000000-0005-0000-0000-000014000000}"/>
    <cellStyle name="一般 12" xfId="106" xr:uid="{00000000-0005-0000-0000-000015000000}"/>
    <cellStyle name="一般 13" xfId="8" xr:uid="{00000000-0005-0000-0000-000016000000}"/>
    <cellStyle name="一般 13 2" xfId="125" xr:uid="{00000000-0005-0000-0000-000017000000}"/>
    <cellStyle name="一般 17" xfId="143" xr:uid="{612FB8CF-1AED-46A4-8D89-F0D7807180A1}"/>
    <cellStyle name="一般 2" xfId="3" xr:uid="{00000000-0005-0000-0000-000018000000}"/>
    <cellStyle name="一般 2 2" xfId="34" xr:uid="{00000000-0005-0000-0000-000019000000}"/>
    <cellStyle name="一般 2 2 2" xfId="132" xr:uid="{D003AEC5-1D47-4FDF-8F74-39CD2FC851B0}"/>
    <cellStyle name="一般 2 3" xfId="35" xr:uid="{00000000-0005-0000-0000-00001A000000}"/>
    <cellStyle name="一般 2 4" xfId="107" xr:uid="{00000000-0005-0000-0000-00001B000000}"/>
    <cellStyle name="一般 2 5" xfId="9" xr:uid="{00000000-0005-0000-0000-00001C000000}"/>
    <cellStyle name="一般 3" xfId="4" xr:uid="{00000000-0005-0000-0000-00001D000000}"/>
    <cellStyle name="一般 3 2" xfId="36" xr:uid="{00000000-0005-0000-0000-00001E000000}"/>
    <cellStyle name="一般 3 3" xfId="142" xr:uid="{F2BED6A5-B053-48E0-B374-BE12362EA987}"/>
    <cellStyle name="一般 4" xfId="5" xr:uid="{00000000-0005-0000-0000-00001F000000}"/>
    <cellStyle name="一般 4 2" xfId="37" xr:uid="{00000000-0005-0000-0000-000020000000}"/>
    <cellStyle name="一般 4 3" xfId="105" xr:uid="{00000000-0005-0000-0000-000021000000}"/>
    <cellStyle name="一般 4 4" xfId="11" xr:uid="{00000000-0005-0000-0000-000022000000}"/>
    <cellStyle name="一般 4 5" xfId="131" xr:uid="{B7C849C9-647D-4882-9950-143048F11892}"/>
    <cellStyle name="一般 4 6" xfId="144" xr:uid="{9EBD6573-CEB5-4B38-85E9-6F425388FCC2}"/>
    <cellStyle name="一般 4_108年都市計畫公共設施已取得面積" xfId="38" xr:uid="{00000000-0005-0000-0000-000023000000}"/>
    <cellStyle name="一般 5" xfId="7" xr:uid="{00000000-0005-0000-0000-000024000000}"/>
    <cellStyle name="一般 5 2" xfId="109" xr:uid="{00000000-0005-0000-0000-000025000000}"/>
    <cellStyle name="一般 5 3" xfId="12" xr:uid="{00000000-0005-0000-0000-000026000000}"/>
    <cellStyle name="一般 6" xfId="6" xr:uid="{00000000-0005-0000-0000-000027000000}"/>
    <cellStyle name="一般 6 2" xfId="39" xr:uid="{00000000-0005-0000-0000-000028000000}"/>
    <cellStyle name="一般 6 3" xfId="108" xr:uid="{00000000-0005-0000-0000-000029000000}"/>
    <cellStyle name="一般 6 4" xfId="13" xr:uid="{00000000-0005-0000-0000-00002A000000}"/>
    <cellStyle name="一般 7" xfId="40" xr:uid="{00000000-0005-0000-0000-00002B000000}"/>
    <cellStyle name="一般 8" xfId="41" xr:uid="{00000000-0005-0000-0000-00002C000000}"/>
    <cellStyle name="一般 9" xfId="42" xr:uid="{00000000-0005-0000-0000-00002D000000}"/>
    <cellStyle name="一般_11320801" xfId="129" xr:uid="{51E8AC75-A7A2-46D5-B100-B0BF173A7D01}"/>
    <cellStyle name="一般_1252214050" xfId="134" xr:uid="{48F02C93-69B0-4188-B938-82A9F16D53D3}"/>
    <cellStyle name="一般_1836-01-21身心障礙者居家照顧服務成果(96增)" xfId="136" xr:uid="{79B7F45B-318F-438E-A7F6-9CC6C6D38DE2}"/>
    <cellStyle name="一般_2522-14-05(104)" xfId="133" xr:uid="{5FDC2F22-73AF-4013-80C4-9BCCB025B6EC}"/>
    <cellStyle name="一般_8508_1" xfId="130" xr:uid="{C5A8082E-3A99-4285-BF20-08217BDA2ABB}"/>
    <cellStyle name="一般_86_縣市戶政報表程式0516" xfId="138" xr:uid="{B89BC36C-9AA4-4970-89B8-CEB7EA125E48}"/>
    <cellStyle name="一般_86_縣市戶政報表程式0516 2" xfId="145" xr:uid="{1EFA3863-4E60-4DBB-8909-6CBB79ED40FB}"/>
    <cellStyle name="一般_Sheet1" xfId="1" xr:uid="{00000000-0005-0000-0000-00002E000000}"/>
    <cellStyle name="一般_Sheet1_1112-06-01-3__鄉(鎮、市)各級租佃委員會調解調處案件" xfId="141" xr:uid="{F074D01A-32A0-417C-ADB2-BD85DE99B9A3}"/>
    <cellStyle name="一般_戶口數_縣市戶政報表程式0516" xfId="140" xr:uid="{D6A1E10C-A3FC-461A-A119-65BF827ED11A}"/>
    <cellStyle name="一般_身心障礙停車位" xfId="135" xr:uid="{3830B161-D805-4BD7-9E65-2E933DFCD5DD}"/>
    <cellStyle name="一般_垃圾水肥修正案" xfId="127" xr:uid="{07AB6FE0-BF1A-4BC0-BDF0-B68B0016A152}"/>
    <cellStyle name="一般_婚姻_縣市戶政報表程式0516" xfId="139" xr:uid="{B686191D-FDDC-45E3-B546-1B533D3E38ED}"/>
    <cellStyle name="千分位" xfId="126" builtinId="3"/>
    <cellStyle name="千分位 2" xfId="43" xr:uid="{00000000-0005-0000-0000-00002F000000}"/>
    <cellStyle name="千分位 2 2" xfId="44" xr:uid="{00000000-0005-0000-0000-000030000000}"/>
    <cellStyle name="千分位 2 2 2" xfId="45" xr:uid="{00000000-0005-0000-0000-000031000000}"/>
    <cellStyle name="千分位 3" xfId="46" xr:uid="{00000000-0005-0000-0000-000032000000}"/>
    <cellStyle name="千分位 3 2" xfId="47" xr:uid="{00000000-0005-0000-0000-000033000000}"/>
    <cellStyle name="千分位 4" xfId="48" xr:uid="{00000000-0005-0000-0000-000034000000}"/>
    <cellStyle name="千分位 5" xfId="49" xr:uid="{00000000-0005-0000-0000-000035000000}"/>
    <cellStyle name="千分位 6" xfId="50" xr:uid="{00000000-0005-0000-0000-000036000000}"/>
    <cellStyle name="中等 2" xfId="51" xr:uid="{00000000-0005-0000-0000-000037000000}"/>
    <cellStyle name="合計 2" xfId="52" xr:uid="{00000000-0005-0000-0000-000038000000}"/>
    <cellStyle name="合計 2 2" xfId="114" xr:uid="{00000000-0005-0000-0000-000039000000}"/>
    <cellStyle name="合計 2 2 2" xfId="120" xr:uid="{00000000-0005-0000-0000-00003A000000}"/>
    <cellStyle name="合計 2 3" xfId="113" xr:uid="{00000000-0005-0000-0000-00003B000000}"/>
    <cellStyle name="好 2" xfId="53" xr:uid="{00000000-0005-0000-0000-00003C000000}"/>
    <cellStyle name="好_108年都市計畫公共設施已取得面積" xfId="54" xr:uid="{00000000-0005-0000-0000-00003D000000}"/>
    <cellStyle name="好_108年都市計畫公共設施已取得面積_1" xfId="55" xr:uid="{00000000-0005-0000-0000-00003E000000}"/>
    <cellStyle name="好_1821-05-04照顧中低收入戶概況" xfId="56" xr:uid="{00000000-0005-0000-0000-00003F000000}"/>
    <cellStyle name="好_1821-05-05中低收入戶數及人數按年齡別分" xfId="57" xr:uid="{00000000-0005-0000-0000-000040000000}"/>
    <cellStyle name="好_1836-01-13身心障礙者社區支持服務成果" xfId="58" xr:uid="{00000000-0005-0000-0000-000041000000}"/>
    <cellStyle name="好_1840-01-01-2推行社區發展工作概況(修正版)1010605" xfId="59" xr:uid="{00000000-0005-0000-0000-000042000000}"/>
    <cellStyle name="好_2922-01-03內政部直轄工商自由職業團體數及異動數" xfId="60" xr:uid="{00000000-0005-0000-0000-000043000000}"/>
    <cellStyle name="好_2922-01-04全國性社會團體數及異動數" xfId="61" xr:uid="{00000000-0005-0000-0000-000044000000}"/>
    <cellStyle name="好_Book2" xfId="62" xr:uid="{00000000-0005-0000-0000-000045000000}"/>
    <cellStyle name="好_一級身障" xfId="63" xr:uid="{00000000-0005-0000-0000-000046000000}"/>
    <cellStyle name="好_一級報表程式1020508" xfId="64" xr:uid="{00000000-0005-0000-0000-000047000000}"/>
    <cellStyle name="好_一級報表程式1020703" xfId="65" xr:uid="{00000000-0005-0000-0000-000048000000}"/>
    <cellStyle name="好_本部報表程式" xfId="66" xr:uid="{00000000-0005-0000-0000-000049000000}"/>
    <cellStyle name="百分比" xfId="147" builtinId="5"/>
    <cellStyle name="百分比 2" xfId="67" xr:uid="{00000000-0005-0000-0000-00004A000000}"/>
    <cellStyle name="計算方式 2" xfId="68" xr:uid="{00000000-0005-0000-0000-00004B000000}"/>
    <cellStyle name="計算方式 2 2" xfId="115" xr:uid="{00000000-0005-0000-0000-00004C000000}"/>
    <cellStyle name="計算方式 2 2 2" xfId="121" xr:uid="{00000000-0005-0000-0000-00004D000000}"/>
    <cellStyle name="計算方式 2 3" xfId="112" xr:uid="{00000000-0005-0000-0000-00004E000000}"/>
    <cellStyle name="貨幣" xfId="137" builtinId="4"/>
    <cellStyle name="貨幣 2" xfId="69" xr:uid="{00000000-0005-0000-0000-00004F000000}"/>
    <cellStyle name="貨幣 2 2" xfId="70" xr:uid="{00000000-0005-0000-0000-000050000000}"/>
    <cellStyle name="貨幣[0]_85fya初" xfId="71" xr:uid="{00000000-0005-0000-0000-000051000000}"/>
    <cellStyle name="連結的儲存格 2" xfId="72" xr:uid="{00000000-0005-0000-0000-000052000000}"/>
    <cellStyle name="備註 2" xfId="73" xr:uid="{00000000-0005-0000-0000-000053000000}"/>
    <cellStyle name="備註 2 2" xfId="116" xr:uid="{00000000-0005-0000-0000-000054000000}"/>
    <cellStyle name="備註 2 2 2" xfId="122" xr:uid="{00000000-0005-0000-0000-000055000000}"/>
    <cellStyle name="備註 2 3" xfId="111" xr:uid="{00000000-0005-0000-0000-000056000000}"/>
    <cellStyle name="超連結" xfId="2" builtinId="8"/>
    <cellStyle name="超連結 2" xfId="10" xr:uid="{00000000-0005-0000-0000-000058000000}"/>
    <cellStyle name="超連結 3" xfId="74" xr:uid="{00000000-0005-0000-0000-000059000000}"/>
    <cellStyle name="超連結 4" xfId="128" xr:uid="{C91C9CD3-04F0-4E6B-B9BC-9175EE86BB3A}"/>
    <cellStyle name="說明文字 2" xfId="75" xr:uid="{00000000-0005-0000-0000-00005A000000}"/>
    <cellStyle name="說明文字 3" xfId="146" xr:uid="{879A5B00-400F-437C-A4E0-D06C44500040}"/>
    <cellStyle name="輔色1 2" xfId="76" xr:uid="{00000000-0005-0000-0000-00005B000000}"/>
    <cellStyle name="輔色2 2" xfId="77" xr:uid="{00000000-0005-0000-0000-00005C000000}"/>
    <cellStyle name="輔色3 2" xfId="78" xr:uid="{00000000-0005-0000-0000-00005D000000}"/>
    <cellStyle name="輔色4 2" xfId="79" xr:uid="{00000000-0005-0000-0000-00005E000000}"/>
    <cellStyle name="輔色5 2" xfId="80" xr:uid="{00000000-0005-0000-0000-00005F000000}"/>
    <cellStyle name="輔色6 2" xfId="81" xr:uid="{00000000-0005-0000-0000-000060000000}"/>
    <cellStyle name="標題 1 2" xfId="82" xr:uid="{00000000-0005-0000-0000-000061000000}"/>
    <cellStyle name="標題 2 2" xfId="83" xr:uid="{00000000-0005-0000-0000-000062000000}"/>
    <cellStyle name="標題 3 2" xfId="84" xr:uid="{00000000-0005-0000-0000-000063000000}"/>
    <cellStyle name="標題 4 2" xfId="85" xr:uid="{00000000-0005-0000-0000-000064000000}"/>
    <cellStyle name="標題 5" xfId="86" xr:uid="{00000000-0005-0000-0000-000065000000}"/>
    <cellStyle name="輸入 2" xfId="87" xr:uid="{00000000-0005-0000-0000-000066000000}"/>
    <cellStyle name="輸入 2 2" xfId="117" xr:uid="{00000000-0005-0000-0000-000067000000}"/>
    <cellStyle name="輸入 2 2 2" xfId="123" xr:uid="{00000000-0005-0000-0000-000068000000}"/>
    <cellStyle name="輸入 2 3" xfId="110" xr:uid="{00000000-0005-0000-0000-000069000000}"/>
    <cellStyle name="輸出 2" xfId="88" xr:uid="{00000000-0005-0000-0000-00006A000000}"/>
    <cellStyle name="輸出 2 2" xfId="118" xr:uid="{00000000-0005-0000-0000-00006B000000}"/>
    <cellStyle name="輸出 2 2 2" xfId="124" xr:uid="{00000000-0005-0000-0000-00006C000000}"/>
    <cellStyle name="輸出 2 3" xfId="119" xr:uid="{00000000-0005-0000-0000-00006D000000}"/>
    <cellStyle name="檢查儲存格 2" xfId="89" xr:uid="{00000000-0005-0000-0000-00006E000000}"/>
    <cellStyle name="壞 2" xfId="90" xr:uid="{00000000-0005-0000-0000-00006F000000}"/>
    <cellStyle name="壞_108年都市計畫公共設施已取得面積" xfId="91" xr:uid="{00000000-0005-0000-0000-000070000000}"/>
    <cellStyle name="壞_108年都市計畫公共設施已取得面積_1" xfId="92" xr:uid="{00000000-0005-0000-0000-000071000000}"/>
    <cellStyle name="壞_1821-05-04照顧中低收入戶概況" xfId="93" xr:uid="{00000000-0005-0000-0000-000072000000}"/>
    <cellStyle name="壞_1821-05-05中低收入戶數及人數按年齡別分" xfId="94" xr:uid="{00000000-0005-0000-0000-000073000000}"/>
    <cellStyle name="壞_1836-01-13身心障礙者社區支持服務成果" xfId="95" xr:uid="{00000000-0005-0000-0000-000074000000}"/>
    <cellStyle name="壞_1840-01-01-2推行社區發展工作概況(修正版)1010605" xfId="96" xr:uid="{00000000-0005-0000-0000-000075000000}"/>
    <cellStyle name="壞_2922-01-03內政部直轄工商自由職業團體數及異動數" xfId="97" xr:uid="{00000000-0005-0000-0000-000076000000}"/>
    <cellStyle name="壞_2922-01-04全國性社會團體數及異動數" xfId="98" xr:uid="{00000000-0005-0000-0000-000077000000}"/>
    <cellStyle name="壞_Book2" xfId="99" xr:uid="{00000000-0005-0000-0000-000078000000}"/>
    <cellStyle name="壞_一級身障" xfId="100" xr:uid="{00000000-0005-0000-0000-000079000000}"/>
    <cellStyle name="壞_一級報表程式1020508" xfId="101" xr:uid="{00000000-0005-0000-0000-00007A000000}"/>
    <cellStyle name="壞_一級報表程式1020703" xfId="102" xr:uid="{00000000-0005-0000-0000-00007B000000}"/>
    <cellStyle name="壞_本部報表程式" xfId="103" xr:uid="{00000000-0005-0000-0000-00007C000000}"/>
    <cellStyle name="警告文字 2" xfId="104" xr:uid="{00000000-0005-0000-0000-00007D000000}"/>
  </cellStyles>
  <dxfs count="0"/>
  <tableStyles count="0" defaultTableStyle="TableStyleMedium9" defaultPivotStyle="PivotStyleLight16"/>
  <colors>
    <mruColors>
      <color rgb="FFFFF7FF"/>
      <color rgb="FFE5E5FF"/>
      <color rgb="FFDDFFF9"/>
      <color rgb="FFC9FFF5"/>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4</xdr:col>
      <xdr:colOff>4595</xdr:colOff>
      <xdr:row>8</xdr:row>
      <xdr:rowOff>0</xdr:rowOff>
    </xdr:from>
    <xdr:to>
      <xdr:col>4</xdr:col>
      <xdr:colOff>4595</xdr:colOff>
      <xdr:row>8</xdr:row>
      <xdr:rowOff>0</xdr:rowOff>
    </xdr:to>
    <xdr:sp macro="" textlink="" fLocksText="0">
      <xdr:nvSpPr>
        <xdr:cNvPr id="2" name="Text Box 1" hidden="1">
          <a:extLst>
            <a:ext uri="{FF2B5EF4-FFF2-40B4-BE49-F238E27FC236}">
              <a16:creationId xmlns:a16="http://schemas.microsoft.com/office/drawing/2014/main" id="{1D1082DE-121A-45D6-AA6A-C8E930CE2358}"/>
            </a:ext>
          </a:extLst>
        </xdr:cNvPr>
        <xdr:cNvSpPr>
          <a:spLocks noChangeArrowheads="1"/>
        </xdr:cNvSpPr>
      </xdr:nvSpPr>
      <xdr:spPr bwMode="auto">
        <a:xfrm>
          <a:off x="323547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3" name="Text Box 2" hidden="1">
          <a:extLst>
            <a:ext uri="{FF2B5EF4-FFF2-40B4-BE49-F238E27FC236}">
              <a16:creationId xmlns:a16="http://schemas.microsoft.com/office/drawing/2014/main" id="{D36ED5E0-B6F1-485C-84FB-2D1AB34E023B}"/>
            </a:ext>
          </a:extLst>
        </xdr:cNvPr>
        <xdr:cNvSpPr>
          <a:spLocks noChangeArrowheads="1"/>
        </xdr:cNvSpPr>
      </xdr:nvSpPr>
      <xdr:spPr bwMode="auto">
        <a:xfrm>
          <a:off x="323547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4" name="Text Box 50" hidden="1">
          <a:extLst>
            <a:ext uri="{FF2B5EF4-FFF2-40B4-BE49-F238E27FC236}">
              <a16:creationId xmlns:a16="http://schemas.microsoft.com/office/drawing/2014/main" id="{83E3BEBD-BAA2-4ACF-AAFF-64A1657DAE8A}"/>
            </a:ext>
          </a:extLst>
        </xdr:cNvPr>
        <xdr:cNvSpPr>
          <a:spLocks noChangeArrowheads="1"/>
        </xdr:cNvSpPr>
      </xdr:nvSpPr>
      <xdr:spPr bwMode="auto">
        <a:xfrm>
          <a:off x="323547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5" name="Text Box 51" hidden="1">
          <a:extLst>
            <a:ext uri="{FF2B5EF4-FFF2-40B4-BE49-F238E27FC236}">
              <a16:creationId xmlns:a16="http://schemas.microsoft.com/office/drawing/2014/main" id="{85775D14-9D01-4679-A851-2AA90A4B2EA1}"/>
            </a:ext>
          </a:extLst>
        </xdr:cNvPr>
        <xdr:cNvSpPr>
          <a:spLocks noChangeArrowheads="1"/>
        </xdr:cNvSpPr>
      </xdr:nvSpPr>
      <xdr:spPr bwMode="auto">
        <a:xfrm>
          <a:off x="323547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6" name="Text Box 70" hidden="1">
          <a:extLst>
            <a:ext uri="{FF2B5EF4-FFF2-40B4-BE49-F238E27FC236}">
              <a16:creationId xmlns:a16="http://schemas.microsoft.com/office/drawing/2014/main" id="{C70AB290-0AA8-4983-B8AE-121A7A04F668}"/>
            </a:ext>
          </a:extLst>
        </xdr:cNvPr>
        <xdr:cNvSpPr>
          <a:spLocks noChangeArrowheads="1"/>
        </xdr:cNvSpPr>
      </xdr:nvSpPr>
      <xdr:spPr bwMode="auto">
        <a:xfrm>
          <a:off x="323547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7" name="Text Box 71" hidden="1">
          <a:extLst>
            <a:ext uri="{FF2B5EF4-FFF2-40B4-BE49-F238E27FC236}">
              <a16:creationId xmlns:a16="http://schemas.microsoft.com/office/drawing/2014/main" id="{2785979C-F5B2-45E4-AE79-6DA3AE769A94}"/>
            </a:ext>
          </a:extLst>
        </xdr:cNvPr>
        <xdr:cNvSpPr>
          <a:spLocks noChangeArrowheads="1"/>
        </xdr:cNvSpPr>
      </xdr:nvSpPr>
      <xdr:spPr bwMode="auto">
        <a:xfrm>
          <a:off x="323547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8" name="Text Box 72" hidden="1">
          <a:extLst>
            <a:ext uri="{FF2B5EF4-FFF2-40B4-BE49-F238E27FC236}">
              <a16:creationId xmlns:a16="http://schemas.microsoft.com/office/drawing/2014/main" id="{321EE0FD-8A0A-4794-97F8-EE67BB92AB00}"/>
            </a:ext>
          </a:extLst>
        </xdr:cNvPr>
        <xdr:cNvSpPr>
          <a:spLocks noChangeArrowheads="1"/>
        </xdr:cNvSpPr>
      </xdr:nvSpPr>
      <xdr:spPr bwMode="auto">
        <a:xfrm>
          <a:off x="323547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9" name="Text Box 73" hidden="1">
          <a:extLst>
            <a:ext uri="{FF2B5EF4-FFF2-40B4-BE49-F238E27FC236}">
              <a16:creationId xmlns:a16="http://schemas.microsoft.com/office/drawing/2014/main" id="{E20AB04F-91FD-4E2B-BFA4-810C89C0CC94}"/>
            </a:ext>
          </a:extLst>
        </xdr:cNvPr>
        <xdr:cNvSpPr>
          <a:spLocks noChangeArrowheads="1"/>
        </xdr:cNvSpPr>
      </xdr:nvSpPr>
      <xdr:spPr bwMode="auto">
        <a:xfrm>
          <a:off x="323547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5</xdr:col>
      <xdr:colOff>4595</xdr:colOff>
      <xdr:row>8</xdr:row>
      <xdr:rowOff>0</xdr:rowOff>
    </xdr:from>
    <xdr:to>
      <xdr:col>5</xdr:col>
      <xdr:colOff>4595</xdr:colOff>
      <xdr:row>8</xdr:row>
      <xdr:rowOff>0</xdr:rowOff>
    </xdr:to>
    <xdr:sp macro="" textlink="" fLocksText="0">
      <xdr:nvSpPr>
        <xdr:cNvPr id="10" name="Text Box 1" hidden="1">
          <a:extLst>
            <a:ext uri="{FF2B5EF4-FFF2-40B4-BE49-F238E27FC236}">
              <a16:creationId xmlns:a16="http://schemas.microsoft.com/office/drawing/2014/main" id="{C4F8DB39-662A-462C-A4C4-A520E143FCB9}"/>
            </a:ext>
          </a:extLst>
        </xdr:cNvPr>
        <xdr:cNvSpPr>
          <a:spLocks noChangeArrowheads="1"/>
        </xdr:cNvSpPr>
      </xdr:nvSpPr>
      <xdr:spPr bwMode="auto">
        <a:xfrm>
          <a:off x="40203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5</xdr:col>
      <xdr:colOff>4595</xdr:colOff>
      <xdr:row>8</xdr:row>
      <xdr:rowOff>0</xdr:rowOff>
    </xdr:from>
    <xdr:to>
      <xdr:col>5</xdr:col>
      <xdr:colOff>4595</xdr:colOff>
      <xdr:row>8</xdr:row>
      <xdr:rowOff>0</xdr:rowOff>
    </xdr:to>
    <xdr:sp macro="" textlink="" fLocksText="0">
      <xdr:nvSpPr>
        <xdr:cNvPr id="11" name="Text Box 2" hidden="1">
          <a:extLst>
            <a:ext uri="{FF2B5EF4-FFF2-40B4-BE49-F238E27FC236}">
              <a16:creationId xmlns:a16="http://schemas.microsoft.com/office/drawing/2014/main" id="{715C980A-43E5-451D-BD94-79FCA210ED32}"/>
            </a:ext>
          </a:extLst>
        </xdr:cNvPr>
        <xdr:cNvSpPr>
          <a:spLocks noChangeArrowheads="1"/>
        </xdr:cNvSpPr>
      </xdr:nvSpPr>
      <xdr:spPr bwMode="auto">
        <a:xfrm>
          <a:off x="40203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5</xdr:col>
      <xdr:colOff>4595</xdr:colOff>
      <xdr:row>8</xdr:row>
      <xdr:rowOff>0</xdr:rowOff>
    </xdr:from>
    <xdr:to>
      <xdr:col>5</xdr:col>
      <xdr:colOff>4595</xdr:colOff>
      <xdr:row>8</xdr:row>
      <xdr:rowOff>0</xdr:rowOff>
    </xdr:to>
    <xdr:sp macro="" textlink="" fLocksText="0">
      <xdr:nvSpPr>
        <xdr:cNvPr id="12" name="Text Box 50" hidden="1">
          <a:extLst>
            <a:ext uri="{FF2B5EF4-FFF2-40B4-BE49-F238E27FC236}">
              <a16:creationId xmlns:a16="http://schemas.microsoft.com/office/drawing/2014/main" id="{85DDEBA4-A54F-4553-BD64-7D2C0C3F85D3}"/>
            </a:ext>
          </a:extLst>
        </xdr:cNvPr>
        <xdr:cNvSpPr>
          <a:spLocks noChangeArrowheads="1"/>
        </xdr:cNvSpPr>
      </xdr:nvSpPr>
      <xdr:spPr bwMode="auto">
        <a:xfrm>
          <a:off x="40203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5</xdr:col>
      <xdr:colOff>4595</xdr:colOff>
      <xdr:row>8</xdr:row>
      <xdr:rowOff>0</xdr:rowOff>
    </xdr:from>
    <xdr:to>
      <xdr:col>5</xdr:col>
      <xdr:colOff>4595</xdr:colOff>
      <xdr:row>8</xdr:row>
      <xdr:rowOff>0</xdr:rowOff>
    </xdr:to>
    <xdr:sp macro="" textlink="" fLocksText="0">
      <xdr:nvSpPr>
        <xdr:cNvPr id="13" name="Text Box 51" hidden="1">
          <a:extLst>
            <a:ext uri="{FF2B5EF4-FFF2-40B4-BE49-F238E27FC236}">
              <a16:creationId xmlns:a16="http://schemas.microsoft.com/office/drawing/2014/main" id="{97D95F9D-C5B0-4304-AEA5-6CF4E4B960E9}"/>
            </a:ext>
          </a:extLst>
        </xdr:cNvPr>
        <xdr:cNvSpPr>
          <a:spLocks noChangeArrowheads="1"/>
        </xdr:cNvSpPr>
      </xdr:nvSpPr>
      <xdr:spPr bwMode="auto">
        <a:xfrm>
          <a:off x="40203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5</xdr:col>
      <xdr:colOff>4595</xdr:colOff>
      <xdr:row>8</xdr:row>
      <xdr:rowOff>0</xdr:rowOff>
    </xdr:from>
    <xdr:to>
      <xdr:col>5</xdr:col>
      <xdr:colOff>4595</xdr:colOff>
      <xdr:row>8</xdr:row>
      <xdr:rowOff>0</xdr:rowOff>
    </xdr:to>
    <xdr:sp macro="" textlink="" fLocksText="0">
      <xdr:nvSpPr>
        <xdr:cNvPr id="14" name="Text Box 70" hidden="1">
          <a:extLst>
            <a:ext uri="{FF2B5EF4-FFF2-40B4-BE49-F238E27FC236}">
              <a16:creationId xmlns:a16="http://schemas.microsoft.com/office/drawing/2014/main" id="{7AB05CC5-E2C2-4B76-807C-864A218043E4}"/>
            </a:ext>
          </a:extLst>
        </xdr:cNvPr>
        <xdr:cNvSpPr>
          <a:spLocks noChangeArrowheads="1"/>
        </xdr:cNvSpPr>
      </xdr:nvSpPr>
      <xdr:spPr bwMode="auto">
        <a:xfrm>
          <a:off x="40203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5</xdr:col>
      <xdr:colOff>4595</xdr:colOff>
      <xdr:row>8</xdr:row>
      <xdr:rowOff>0</xdr:rowOff>
    </xdr:from>
    <xdr:to>
      <xdr:col>5</xdr:col>
      <xdr:colOff>4595</xdr:colOff>
      <xdr:row>8</xdr:row>
      <xdr:rowOff>0</xdr:rowOff>
    </xdr:to>
    <xdr:sp macro="" textlink="" fLocksText="0">
      <xdr:nvSpPr>
        <xdr:cNvPr id="15" name="Text Box 71" hidden="1">
          <a:extLst>
            <a:ext uri="{FF2B5EF4-FFF2-40B4-BE49-F238E27FC236}">
              <a16:creationId xmlns:a16="http://schemas.microsoft.com/office/drawing/2014/main" id="{88804985-1881-4B4C-B9DD-8B8C3D973765}"/>
            </a:ext>
          </a:extLst>
        </xdr:cNvPr>
        <xdr:cNvSpPr>
          <a:spLocks noChangeArrowheads="1"/>
        </xdr:cNvSpPr>
      </xdr:nvSpPr>
      <xdr:spPr bwMode="auto">
        <a:xfrm>
          <a:off x="40203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5</xdr:col>
      <xdr:colOff>4595</xdr:colOff>
      <xdr:row>8</xdr:row>
      <xdr:rowOff>0</xdr:rowOff>
    </xdr:from>
    <xdr:to>
      <xdr:col>5</xdr:col>
      <xdr:colOff>4595</xdr:colOff>
      <xdr:row>8</xdr:row>
      <xdr:rowOff>0</xdr:rowOff>
    </xdr:to>
    <xdr:sp macro="" textlink="" fLocksText="0">
      <xdr:nvSpPr>
        <xdr:cNvPr id="16" name="Text Box 72" hidden="1">
          <a:extLst>
            <a:ext uri="{FF2B5EF4-FFF2-40B4-BE49-F238E27FC236}">
              <a16:creationId xmlns:a16="http://schemas.microsoft.com/office/drawing/2014/main" id="{485AC2ED-5FD6-4632-8D69-E141AD485B4D}"/>
            </a:ext>
          </a:extLst>
        </xdr:cNvPr>
        <xdr:cNvSpPr>
          <a:spLocks noChangeArrowheads="1"/>
        </xdr:cNvSpPr>
      </xdr:nvSpPr>
      <xdr:spPr bwMode="auto">
        <a:xfrm>
          <a:off x="40203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5</xdr:col>
      <xdr:colOff>4595</xdr:colOff>
      <xdr:row>8</xdr:row>
      <xdr:rowOff>0</xdr:rowOff>
    </xdr:from>
    <xdr:to>
      <xdr:col>5</xdr:col>
      <xdr:colOff>4595</xdr:colOff>
      <xdr:row>8</xdr:row>
      <xdr:rowOff>0</xdr:rowOff>
    </xdr:to>
    <xdr:sp macro="" textlink="" fLocksText="0">
      <xdr:nvSpPr>
        <xdr:cNvPr id="17" name="Text Box 73" hidden="1">
          <a:extLst>
            <a:ext uri="{FF2B5EF4-FFF2-40B4-BE49-F238E27FC236}">
              <a16:creationId xmlns:a16="http://schemas.microsoft.com/office/drawing/2014/main" id="{0175B1E5-BBA2-46E8-B76B-C66BBDD27203}"/>
            </a:ext>
          </a:extLst>
        </xdr:cNvPr>
        <xdr:cNvSpPr>
          <a:spLocks noChangeArrowheads="1"/>
        </xdr:cNvSpPr>
      </xdr:nvSpPr>
      <xdr:spPr bwMode="auto">
        <a:xfrm>
          <a:off x="40203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8</xdr:col>
      <xdr:colOff>4595</xdr:colOff>
      <xdr:row>8</xdr:row>
      <xdr:rowOff>0</xdr:rowOff>
    </xdr:from>
    <xdr:to>
      <xdr:col>8</xdr:col>
      <xdr:colOff>4595</xdr:colOff>
      <xdr:row>8</xdr:row>
      <xdr:rowOff>0</xdr:rowOff>
    </xdr:to>
    <xdr:sp macro="" textlink="" fLocksText="0">
      <xdr:nvSpPr>
        <xdr:cNvPr id="18" name="Text Box 1" hidden="1">
          <a:extLst>
            <a:ext uri="{FF2B5EF4-FFF2-40B4-BE49-F238E27FC236}">
              <a16:creationId xmlns:a16="http://schemas.microsoft.com/office/drawing/2014/main" id="{8CA6C14D-E256-4235-9FFB-CC1AFDBC5335}"/>
            </a:ext>
          </a:extLst>
        </xdr:cNvPr>
        <xdr:cNvSpPr>
          <a:spLocks noChangeArrowheads="1"/>
        </xdr:cNvSpPr>
      </xdr:nvSpPr>
      <xdr:spPr bwMode="auto">
        <a:xfrm>
          <a:off x="637491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8</xdr:col>
      <xdr:colOff>4595</xdr:colOff>
      <xdr:row>8</xdr:row>
      <xdr:rowOff>0</xdr:rowOff>
    </xdr:from>
    <xdr:to>
      <xdr:col>8</xdr:col>
      <xdr:colOff>4595</xdr:colOff>
      <xdr:row>8</xdr:row>
      <xdr:rowOff>0</xdr:rowOff>
    </xdr:to>
    <xdr:sp macro="" textlink="" fLocksText="0">
      <xdr:nvSpPr>
        <xdr:cNvPr id="19" name="Text Box 2" hidden="1">
          <a:extLst>
            <a:ext uri="{FF2B5EF4-FFF2-40B4-BE49-F238E27FC236}">
              <a16:creationId xmlns:a16="http://schemas.microsoft.com/office/drawing/2014/main" id="{6287F693-2205-4099-9222-4F277D2466A7}"/>
            </a:ext>
          </a:extLst>
        </xdr:cNvPr>
        <xdr:cNvSpPr>
          <a:spLocks noChangeArrowheads="1"/>
        </xdr:cNvSpPr>
      </xdr:nvSpPr>
      <xdr:spPr bwMode="auto">
        <a:xfrm>
          <a:off x="637491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8</xdr:col>
      <xdr:colOff>4595</xdr:colOff>
      <xdr:row>8</xdr:row>
      <xdr:rowOff>0</xdr:rowOff>
    </xdr:from>
    <xdr:to>
      <xdr:col>8</xdr:col>
      <xdr:colOff>4595</xdr:colOff>
      <xdr:row>8</xdr:row>
      <xdr:rowOff>0</xdr:rowOff>
    </xdr:to>
    <xdr:sp macro="" textlink="" fLocksText="0">
      <xdr:nvSpPr>
        <xdr:cNvPr id="20" name="Text Box 50" hidden="1">
          <a:extLst>
            <a:ext uri="{FF2B5EF4-FFF2-40B4-BE49-F238E27FC236}">
              <a16:creationId xmlns:a16="http://schemas.microsoft.com/office/drawing/2014/main" id="{82F867BF-0FF6-4C02-9443-79C274ED6F70}"/>
            </a:ext>
          </a:extLst>
        </xdr:cNvPr>
        <xdr:cNvSpPr>
          <a:spLocks noChangeArrowheads="1"/>
        </xdr:cNvSpPr>
      </xdr:nvSpPr>
      <xdr:spPr bwMode="auto">
        <a:xfrm>
          <a:off x="637491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8</xdr:col>
      <xdr:colOff>4595</xdr:colOff>
      <xdr:row>8</xdr:row>
      <xdr:rowOff>0</xdr:rowOff>
    </xdr:from>
    <xdr:to>
      <xdr:col>8</xdr:col>
      <xdr:colOff>4595</xdr:colOff>
      <xdr:row>8</xdr:row>
      <xdr:rowOff>0</xdr:rowOff>
    </xdr:to>
    <xdr:sp macro="" textlink="" fLocksText="0">
      <xdr:nvSpPr>
        <xdr:cNvPr id="21" name="Text Box 51" hidden="1">
          <a:extLst>
            <a:ext uri="{FF2B5EF4-FFF2-40B4-BE49-F238E27FC236}">
              <a16:creationId xmlns:a16="http://schemas.microsoft.com/office/drawing/2014/main" id="{B6E82648-2226-4908-82C5-619F1ADDC79B}"/>
            </a:ext>
          </a:extLst>
        </xdr:cNvPr>
        <xdr:cNvSpPr>
          <a:spLocks noChangeArrowheads="1"/>
        </xdr:cNvSpPr>
      </xdr:nvSpPr>
      <xdr:spPr bwMode="auto">
        <a:xfrm>
          <a:off x="637491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8</xdr:col>
      <xdr:colOff>4595</xdr:colOff>
      <xdr:row>8</xdr:row>
      <xdr:rowOff>0</xdr:rowOff>
    </xdr:from>
    <xdr:to>
      <xdr:col>8</xdr:col>
      <xdr:colOff>4595</xdr:colOff>
      <xdr:row>8</xdr:row>
      <xdr:rowOff>0</xdr:rowOff>
    </xdr:to>
    <xdr:sp macro="" textlink="" fLocksText="0">
      <xdr:nvSpPr>
        <xdr:cNvPr id="22" name="Text Box 70" hidden="1">
          <a:extLst>
            <a:ext uri="{FF2B5EF4-FFF2-40B4-BE49-F238E27FC236}">
              <a16:creationId xmlns:a16="http://schemas.microsoft.com/office/drawing/2014/main" id="{A57FD1EA-A9F6-415E-87B1-923701CC8BFD}"/>
            </a:ext>
          </a:extLst>
        </xdr:cNvPr>
        <xdr:cNvSpPr>
          <a:spLocks noChangeArrowheads="1"/>
        </xdr:cNvSpPr>
      </xdr:nvSpPr>
      <xdr:spPr bwMode="auto">
        <a:xfrm>
          <a:off x="637491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8</xdr:col>
      <xdr:colOff>4595</xdr:colOff>
      <xdr:row>8</xdr:row>
      <xdr:rowOff>0</xdr:rowOff>
    </xdr:from>
    <xdr:to>
      <xdr:col>8</xdr:col>
      <xdr:colOff>4595</xdr:colOff>
      <xdr:row>8</xdr:row>
      <xdr:rowOff>0</xdr:rowOff>
    </xdr:to>
    <xdr:sp macro="" textlink="" fLocksText="0">
      <xdr:nvSpPr>
        <xdr:cNvPr id="23" name="Text Box 71" hidden="1">
          <a:extLst>
            <a:ext uri="{FF2B5EF4-FFF2-40B4-BE49-F238E27FC236}">
              <a16:creationId xmlns:a16="http://schemas.microsoft.com/office/drawing/2014/main" id="{D90A4CF7-A965-426B-B1DE-E42658E2D66D}"/>
            </a:ext>
          </a:extLst>
        </xdr:cNvPr>
        <xdr:cNvSpPr>
          <a:spLocks noChangeArrowheads="1"/>
        </xdr:cNvSpPr>
      </xdr:nvSpPr>
      <xdr:spPr bwMode="auto">
        <a:xfrm>
          <a:off x="637491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8</xdr:col>
      <xdr:colOff>4595</xdr:colOff>
      <xdr:row>8</xdr:row>
      <xdr:rowOff>0</xdr:rowOff>
    </xdr:from>
    <xdr:to>
      <xdr:col>8</xdr:col>
      <xdr:colOff>4595</xdr:colOff>
      <xdr:row>8</xdr:row>
      <xdr:rowOff>0</xdr:rowOff>
    </xdr:to>
    <xdr:sp macro="" textlink="" fLocksText="0">
      <xdr:nvSpPr>
        <xdr:cNvPr id="24" name="Text Box 72" hidden="1">
          <a:extLst>
            <a:ext uri="{FF2B5EF4-FFF2-40B4-BE49-F238E27FC236}">
              <a16:creationId xmlns:a16="http://schemas.microsoft.com/office/drawing/2014/main" id="{D1F63BEF-78C6-4961-BA1D-0BAF0233BF8F}"/>
            </a:ext>
          </a:extLst>
        </xdr:cNvPr>
        <xdr:cNvSpPr>
          <a:spLocks noChangeArrowheads="1"/>
        </xdr:cNvSpPr>
      </xdr:nvSpPr>
      <xdr:spPr bwMode="auto">
        <a:xfrm>
          <a:off x="637491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8</xdr:col>
      <xdr:colOff>4595</xdr:colOff>
      <xdr:row>8</xdr:row>
      <xdr:rowOff>0</xdr:rowOff>
    </xdr:from>
    <xdr:to>
      <xdr:col>8</xdr:col>
      <xdr:colOff>4595</xdr:colOff>
      <xdr:row>8</xdr:row>
      <xdr:rowOff>0</xdr:rowOff>
    </xdr:to>
    <xdr:sp macro="" textlink="" fLocksText="0">
      <xdr:nvSpPr>
        <xdr:cNvPr id="25" name="Text Box 73" hidden="1">
          <a:extLst>
            <a:ext uri="{FF2B5EF4-FFF2-40B4-BE49-F238E27FC236}">
              <a16:creationId xmlns:a16="http://schemas.microsoft.com/office/drawing/2014/main" id="{84C0273D-07EC-43F5-8C6E-0BA4AAFD20B2}"/>
            </a:ext>
          </a:extLst>
        </xdr:cNvPr>
        <xdr:cNvSpPr>
          <a:spLocks noChangeArrowheads="1"/>
        </xdr:cNvSpPr>
      </xdr:nvSpPr>
      <xdr:spPr bwMode="auto">
        <a:xfrm>
          <a:off x="637491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6" name="Text Box 1" hidden="1">
          <a:extLst>
            <a:ext uri="{FF2B5EF4-FFF2-40B4-BE49-F238E27FC236}">
              <a16:creationId xmlns:a16="http://schemas.microsoft.com/office/drawing/2014/main" id="{B43B644F-0F05-4395-A0F9-3E50B5738518}"/>
            </a:ext>
          </a:extLst>
        </xdr:cNvPr>
        <xdr:cNvSpPr>
          <a:spLocks noChangeArrowheads="1"/>
        </xdr:cNvSpPr>
      </xdr:nvSpPr>
      <xdr:spPr bwMode="auto">
        <a:xfrm>
          <a:off x="79446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7" name="Text Box 2" hidden="1">
          <a:extLst>
            <a:ext uri="{FF2B5EF4-FFF2-40B4-BE49-F238E27FC236}">
              <a16:creationId xmlns:a16="http://schemas.microsoft.com/office/drawing/2014/main" id="{D442A9A6-DE6D-4DF1-986B-B52E010663D9}"/>
            </a:ext>
          </a:extLst>
        </xdr:cNvPr>
        <xdr:cNvSpPr>
          <a:spLocks noChangeArrowheads="1"/>
        </xdr:cNvSpPr>
      </xdr:nvSpPr>
      <xdr:spPr bwMode="auto">
        <a:xfrm>
          <a:off x="79446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8" name="Text Box 50" hidden="1">
          <a:extLst>
            <a:ext uri="{FF2B5EF4-FFF2-40B4-BE49-F238E27FC236}">
              <a16:creationId xmlns:a16="http://schemas.microsoft.com/office/drawing/2014/main" id="{DEB8ED24-B62D-4054-8958-3D91473798F6}"/>
            </a:ext>
          </a:extLst>
        </xdr:cNvPr>
        <xdr:cNvSpPr>
          <a:spLocks noChangeArrowheads="1"/>
        </xdr:cNvSpPr>
      </xdr:nvSpPr>
      <xdr:spPr bwMode="auto">
        <a:xfrm>
          <a:off x="79446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9" name="Text Box 51" hidden="1">
          <a:extLst>
            <a:ext uri="{FF2B5EF4-FFF2-40B4-BE49-F238E27FC236}">
              <a16:creationId xmlns:a16="http://schemas.microsoft.com/office/drawing/2014/main" id="{D637566D-595D-4FF7-9A0B-C92C223FA1B7}"/>
            </a:ext>
          </a:extLst>
        </xdr:cNvPr>
        <xdr:cNvSpPr>
          <a:spLocks noChangeArrowheads="1"/>
        </xdr:cNvSpPr>
      </xdr:nvSpPr>
      <xdr:spPr bwMode="auto">
        <a:xfrm>
          <a:off x="79446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30" name="Text Box 70" hidden="1">
          <a:extLst>
            <a:ext uri="{FF2B5EF4-FFF2-40B4-BE49-F238E27FC236}">
              <a16:creationId xmlns:a16="http://schemas.microsoft.com/office/drawing/2014/main" id="{EAC9B241-C3FF-4184-B13D-D3C0B81D33FA}"/>
            </a:ext>
          </a:extLst>
        </xdr:cNvPr>
        <xdr:cNvSpPr>
          <a:spLocks noChangeArrowheads="1"/>
        </xdr:cNvSpPr>
      </xdr:nvSpPr>
      <xdr:spPr bwMode="auto">
        <a:xfrm>
          <a:off x="79446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31" name="Text Box 71" hidden="1">
          <a:extLst>
            <a:ext uri="{FF2B5EF4-FFF2-40B4-BE49-F238E27FC236}">
              <a16:creationId xmlns:a16="http://schemas.microsoft.com/office/drawing/2014/main" id="{B28040AE-485E-426A-AEC3-37A803B95FCE}"/>
            </a:ext>
          </a:extLst>
        </xdr:cNvPr>
        <xdr:cNvSpPr>
          <a:spLocks noChangeArrowheads="1"/>
        </xdr:cNvSpPr>
      </xdr:nvSpPr>
      <xdr:spPr bwMode="auto">
        <a:xfrm>
          <a:off x="79446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32" name="Text Box 72" hidden="1">
          <a:extLst>
            <a:ext uri="{FF2B5EF4-FFF2-40B4-BE49-F238E27FC236}">
              <a16:creationId xmlns:a16="http://schemas.microsoft.com/office/drawing/2014/main" id="{575859AD-BC2D-4BCA-B5A9-B46A6438DA8C}"/>
            </a:ext>
          </a:extLst>
        </xdr:cNvPr>
        <xdr:cNvSpPr>
          <a:spLocks noChangeArrowheads="1"/>
        </xdr:cNvSpPr>
      </xdr:nvSpPr>
      <xdr:spPr bwMode="auto">
        <a:xfrm>
          <a:off x="79446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33" name="Text Box 73" hidden="1">
          <a:extLst>
            <a:ext uri="{FF2B5EF4-FFF2-40B4-BE49-F238E27FC236}">
              <a16:creationId xmlns:a16="http://schemas.microsoft.com/office/drawing/2014/main" id="{D5A891F3-5A61-49DC-88C8-F325A66599A7}"/>
            </a:ext>
          </a:extLst>
        </xdr:cNvPr>
        <xdr:cNvSpPr>
          <a:spLocks noChangeArrowheads="1"/>
        </xdr:cNvSpPr>
      </xdr:nvSpPr>
      <xdr:spPr bwMode="auto">
        <a:xfrm>
          <a:off x="794463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11</xdr:col>
      <xdr:colOff>4595</xdr:colOff>
      <xdr:row>8</xdr:row>
      <xdr:rowOff>0</xdr:rowOff>
    </xdr:from>
    <xdr:to>
      <xdr:col>11</xdr:col>
      <xdr:colOff>4595</xdr:colOff>
      <xdr:row>8</xdr:row>
      <xdr:rowOff>0</xdr:rowOff>
    </xdr:to>
    <xdr:sp macro="" textlink="" fLocksText="0">
      <xdr:nvSpPr>
        <xdr:cNvPr id="34" name="Text Box 1" hidden="1">
          <a:extLst>
            <a:ext uri="{FF2B5EF4-FFF2-40B4-BE49-F238E27FC236}">
              <a16:creationId xmlns:a16="http://schemas.microsoft.com/office/drawing/2014/main" id="{4B7694B9-E797-470B-93CF-698EDEC9503A}"/>
            </a:ext>
          </a:extLst>
        </xdr:cNvPr>
        <xdr:cNvSpPr>
          <a:spLocks noChangeArrowheads="1"/>
        </xdr:cNvSpPr>
      </xdr:nvSpPr>
      <xdr:spPr bwMode="auto">
        <a:xfrm>
          <a:off x="922479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11</xdr:col>
      <xdr:colOff>4595</xdr:colOff>
      <xdr:row>8</xdr:row>
      <xdr:rowOff>0</xdr:rowOff>
    </xdr:from>
    <xdr:to>
      <xdr:col>11</xdr:col>
      <xdr:colOff>4595</xdr:colOff>
      <xdr:row>8</xdr:row>
      <xdr:rowOff>0</xdr:rowOff>
    </xdr:to>
    <xdr:sp macro="" textlink="" fLocksText="0">
      <xdr:nvSpPr>
        <xdr:cNvPr id="35" name="Text Box 2" hidden="1">
          <a:extLst>
            <a:ext uri="{FF2B5EF4-FFF2-40B4-BE49-F238E27FC236}">
              <a16:creationId xmlns:a16="http://schemas.microsoft.com/office/drawing/2014/main" id="{E4DF2A31-3B76-4AF6-BD92-0429E893A35A}"/>
            </a:ext>
          </a:extLst>
        </xdr:cNvPr>
        <xdr:cNvSpPr>
          <a:spLocks noChangeArrowheads="1"/>
        </xdr:cNvSpPr>
      </xdr:nvSpPr>
      <xdr:spPr bwMode="auto">
        <a:xfrm>
          <a:off x="922479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11</xdr:col>
      <xdr:colOff>4595</xdr:colOff>
      <xdr:row>8</xdr:row>
      <xdr:rowOff>0</xdr:rowOff>
    </xdr:from>
    <xdr:to>
      <xdr:col>11</xdr:col>
      <xdr:colOff>4595</xdr:colOff>
      <xdr:row>8</xdr:row>
      <xdr:rowOff>0</xdr:rowOff>
    </xdr:to>
    <xdr:sp macro="" textlink="" fLocksText="0">
      <xdr:nvSpPr>
        <xdr:cNvPr id="36" name="Text Box 50" hidden="1">
          <a:extLst>
            <a:ext uri="{FF2B5EF4-FFF2-40B4-BE49-F238E27FC236}">
              <a16:creationId xmlns:a16="http://schemas.microsoft.com/office/drawing/2014/main" id="{0E607CDF-6B5D-493E-A12D-6D370010C28A}"/>
            </a:ext>
          </a:extLst>
        </xdr:cNvPr>
        <xdr:cNvSpPr>
          <a:spLocks noChangeArrowheads="1"/>
        </xdr:cNvSpPr>
      </xdr:nvSpPr>
      <xdr:spPr bwMode="auto">
        <a:xfrm>
          <a:off x="922479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11</xdr:col>
      <xdr:colOff>4595</xdr:colOff>
      <xdr:row>8</xdr:row>
      <xdr:rowOff>0</xdr:rowOff>
    </xdr:from>
    <xdr:to>
      <xdr:col>11</xdr:col>
      <xdr:colOff>4595</xdr:colOff>
      <xdr:row>8</xdr:row>
      <xdr:rowOff>0</xdr:rowOff>
    </xdr:to>
    <xdr:sp macro="" textlink="" fLocksText="0">
      <xdr:nvSpPr>
        <xdr:cNvPr id="37" name="Text Box 51" hidden="1">
          <a:extLst>
            <a:ext uri="{FF2B5EF4-FFF2-40B4-BE49-F238E27FC236}">
              <a16:creationId xmlns:a16="http://schemas.microsoft.com/office/drawing/2014/main" id="{33CB656B-D83F-4A0C-9EBC-8F894B8F653E}"/>
            </a:ext>
          </a:extLst>
        </xdr:cNvPr>
        <xdr:cNvSpPr>
          <a:spLocks noChangeArrowheads="1"/>
        </xdr:cNvSpPr>
      </xdr:nvSpPr>
      <xdr:spPr bwMode="auto">
        <a:xfrm>
          <a:off x="922479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11</xdr:col>
      <xdr:colOff>4595</xdr:colOff>
      <xdr:row>8</xdr:row>
      <xdr:rowOff>0</xdr:rowOff>
    </xdr:from>
    <xdr:to>
      <xdr:col>11</xdr:col>
      <xdr:colOff>4595</xdr:colOff>
      <xdr:row>8</xdr:row>
      <xdr:rowOff>0</xdr:rowOff>
    </xdr:to>
    <xdr:sp macro="" textlink="" fLocksText="0">
      <xdr:nvSpPr>
        <xdr:cNvPr id="38" name="Text Box 70" hidden="1">
          <a:extLst>
            <a:ext uri="{FF2B5EF4-FFF2-40B4-BE49-F238E27FC236}">
              <a16:creationId xmlns:a16="http://schemas.microsoft.com/office/drawing/2014/main" id="{E914E43A-0810-4A23-B66D-73E5F1E28DC8}"/>
            </a:ext>
          </a:extLst>
        </xdr:cNvPr>
        <xdr:cNvSpPr>
          <a:spLocks noChangeArrowheads="1"/>
        </xdr:cNvSpPr>
      </xdr:nvSpPr>
      <xdr:spPr bwMode="auto">
        <a:xfrm>
          <a:off x="922479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11</xdr:col>
      <xdr:colOff>4595</xdr:colOff>
      <xdr:row>8</xdr:row>
      <xdr:rowOff>0</xdr:rowOff>
    </xdr:from>
    <xdr:to>
      <xdr:col>11</xdr:col>
      <xdr:colOff>4595</xdr:colOff>
      <xdr:row>8</xdr:row>
      <xdr:rowOff>0</xdr:rowOff>
    </xdr:to>
    <xdr:sp macro="" textlink="" fLocksText="0">
      <xdr:nvSpPr>
        <xdr:cNvPr id="39" name="Text Box 71" hidden="1">
          <a:extLst>
            <a:ext uri="{FF2B5EF4-FFF2-40B4-BE49-F238E27FC236}">
              <a16:creationId xmlns:a16="http://schemas.microsoft.com/office/drawing/2014/main" id="{CF1FD1B7-BB76-4FA0-A7FA-61C1CB672386}"/>
            </a:ext>
          </a:extLst>
        </xdr:cNvPr>
        <xdr:cNvSpPr>
          <a:spLocks noChangeArrowheads="1"/>
        </xdr:cNvSpPr>
      </xdr:nvSpPr>
      <xdr:spPr bwMode="auto">
        <a:xfrm>
          <a:off x="922479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11</xdr:col>
      <xdr:colOff>4595</xdr:colOff>
      <xdr:row>8</xdr:row>
      <xdr:rowOff>0</xdr:rowOff>
    </xdr:from>
    <xdr:to>
      <xdr:col>11</xdr:col>
      <xdr:colOff>4595</xdr:colOff>
      <xdr:row>8</xdr:row>
      <xdr:rowOff>0</xdr:rowOff>
    </xdr:to>
    <xdr:sp macro="" textlink="" fLocksText="0">
      <xdr:nvSpPr>
        <xdr:cNvPr id="40" name="Text Box 72" hidden="1">
          <a:extLst>
            <a:ext uri="{FF2B5EF4-FFF2-40B4-BE49-F238E27FC236}">
              <a16:creationId xmlns:a16="http://schemas.microsoft.com/office/drawing/2014/main" id="{4EC3FABC-7432-473A-96E8-D2EB432D95FC}"/>
            </a:ext>
          </a:extLst>
        </xdr:cNvPr>
        <xdr:cNvSpPr>
          <a:spLocks noChangeArrowheads="1"/>
        </xdr:cNvSpPr>
      </xdr:nvSpPr>
      <xdr:spPr bwMode="auto">
        <a:xfrm>
          <a:off x="922479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11</xdr:col>
      <xdr:colOff>4595</xdr:colOff>
      <xdr:row>8</xdr:row>
      <xdr:rowOff>0</xdr:rowOff>
    </xdr:from>
    <xdr:to>
      <xdr:col>11</xdr:col>
      <xdr:colOff>4595</xdr:colOff>
      <xdr:row>8</xdr:row>
      <xdr:rowOff>0</xdr:rowOff>
    </xdr:to>
    <xdr:sp macro="" textlink="" fLocksText="0">
      <xdr:nvSpPr>
        <xdr:cNvPr id="41" name="Text Box 73" hidden="1">
          <a:extLst>
            <a:ext uri="{FF2B5EF4-FFF2-40B4-BE49-F238E27FC236}">
              <a16:creationId xmlns:a16="http://schemas.microsoft.com/office/drawing/2014/main" id="{E05BBC18-0CCB-44C5-B10D-7B7B45FAA1DB}"/>
            </a:ext>
          </a:extLst>
        </xdr:cNvPr>
        <xdr:cNvSpPr>
          <a:spLocks noChangeArrowheads="1"/>
        </xdr:cNvSpPr>
      </xdr:nvSpPr>
      <xdr:spPr bwMode="auto">
        <a:xfrm>
          <a:off x="9224795" y="324612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107175</xdr:colOff>
      <xdr:row>0</xdr:row>
      <xdr:rowOff>7348</xdr:rowOff>
    </xdr:from>
    <xdr:to>
      <xdr:col>40</xdr:col>
      <xdr:colOff>275825</xdr:colOff>
      <xdr:row>2</xdr:row>
      <xdr:rowOff>26398</xdr:rowOff>
    </xdr:to>
    <xdr:grpSp>
      <xdr:nvGrpSpPr>
        <xdr:cNvPr id="2" name="Group 1">
          <a:extLst>
            <a:ext uri="{FF2B5EF4-FFF2-40B4-BE49-F238E27FC236}">
              <a16:creationId xmlns:a16="http://schemas.microsoft.com/office/drawing/2014/main" id="{C86AD174-8620-486D-B5C1-AF73D7743A42}"/>
            </a:ext>
          </a:extLst>
        </xdr:cNvPr>
        <xdr:cNvGrpSpPr>
          <a:grpSpLocks/>
        </xdr:cNvGrpSpPr>
      </xdr:nvGrpSpPr>
      <xdr:grpSpPr bwMode="auto">
        <a:xfrm>
          <a:off x="14846432" y="7348"/>
          <a:ext cx="3575879" cy="454479"/>
          <a:chOff x="48" y="86"/>
          <a:chExt cx="384" cy="48"/>
        </a:xfrm>
      </xdr:grpSpPr>
      <xdr:sp macro="" textlink="">
        <xdr:nvSpPr>
          <xdr:cNvPr id="3" name="Rectangle 2">
            <a:extLst>
              <a:ext uri="{FF2B5EF4-FFF2-40B4-BE49-F238E27FC236}">
                <a16:creationId xmlns:a16="http://schemas.microsoft.com/office/drawing/2014/main" id="{EE5610A6-8410-7AFE-96C5-A09A4006610D}"/>
              </a:ext>
            </a:extLst>
          </xdr:cNvPr>
          <xdr:cNvSpPr>
            <a:spLocks noChangeArrowheads="1"/>
          </xdr:cNvSpPr>
        </xdr:nvSpPr>
        <xdr:spPr bwMode="auto">
          <a:xfrm>
            <a:off x="48" y="86"/>
            <a:ext cx="378" cy="48"/>
          </a:xfrm>
          <a:prstGeom prst="rect">
            <a:avLst/>
          </a:prstGeom>
          <a:noFill/>
          <a:ln w="9525">
            <a:noFill/>
            <a:miter lim="800000"/>
            <a:headEnd/>
            <a:tailEnd/>
          </a:ln>
        </xdr:spPr>
        <xdr:txBody>
          <a:bodyPr vertOverflow="clip" wrap="square" lIns="27432" tIns="27432" rIns="0" bIns="0" anchor="t" upright="1"/>
          <a:lstStyle/>
          <a:p>
            <a:pPr algn="l" rtl="1">
              <a:defRPr sz="1000"/>
            </a:pPr>
            <a:r>
              <a:rPr lang="zh-TW" altLang="en-US" sz="1200" b="0" i="0" strike="noStrike">
                <a:solidFill>
                  <a:srgbClr val="000000"/>
                </a:solidFill>
                <a:latin typeface="標楷體"/>
                <a:ea typeface="標楷體"/>
              </a:rPr>
              <a:t>  編製機關     </a:t>
            </a:r>
            <a:r>
              <a:rPr lang="zh-TW" altLang="en-US" sz="1200" b="0" i="0" strike="noStrike">
                <a:solidFill>
                  <a:srgbClr val="FF0000"/>
                </a:solidFill>
                <a:latin typeface="標楷體"/>
                <a:ea typeface="標楷體"/>
              </a:rPr>
              <a:t>臺東縣東河鄉公所社財課</a:t>
            </a:r>
            <a:endParaRPr lang="en-US" altLang="zh-TW" sz="1200" b="0" i="0" strike="noStrike">
              <a:solidFill>
                <a:srgbClr val="FF0000"/>
              </a:solidFill>
              <a:latin typeface="標楷體"/>
              <a:ea typeface="標楷體"/>
            </a:endParaRPr>
          </a:p>
          <a:p>
            <a:pPr algn="l" rtl="1">
              <a:defRPr sz="1000"/>
            </a:pPr>
            <a:r>
              <a:rPr lang="en-US" altLang="zh-TW" sz="1200" b="0" i="0" strike="noStrike">
                <a:solidFill>
                  <a:srgbClr val="000000"/>
                </a:solidFill>
                <a:latin typeface="標楷體"/>
                <a:ea typeface="標楷體"/>
              </a:rPr>
              <a:t>  </a:t>
            </a:r>
            <a:r>
              <a:rPr lang="zh-TW" altLang="en-US" sz="1200" b="0" i="0" strike="noStrike">
                <a:solidFill>
                  <a:srgbClr val="000000"/>
                </a:solidFill>
                <a:latin typeface="標楷體"/>
                <a:ea typeface="標楷體"/>
              </a:rPr>
              <a:t>表    號            </a:t>
            </a:r>
            <a:r>
              <a:rPr lang="en-US" altLang="zh-TW" sz="1200" b="0" i="0" strike="noStrike">
                <a:solidFill>
                  <a:srgbClr val="000000"/>
                </a:solidFill>
                <a:latin typeface="標楷體"/>
                <a:ea typeface="標楷體"/>
              </a:rPr>
              <a:t>10730-04-07-3</a:t>
            </a:r>
          </a:p>
        </xdr:txBody>
      </xdr:sp>
      <xdr:sp macro="" textlink="">
        <xdr:nvSpPr>
          <xdr:cNvPr id="4" name="Line 3">
            <a:extLst>
              <a:ext uri="{FF2B5EF4-FFF2-40B4-BE49-F238E27FC236}">
                <a16:creationId xmlns:a16="http://schemas.microsoft.com/office/drawing/2014/main" id="{43C78ADD-C890-7A06-AB21-9F84A00F28CA}"/>
              </a:ext>
            </a:extLst>
          </xdr:cNvPr>
          <xdr:cNvSpPr>
            <a:spLocks noChangeShapeType="1"/>
          </xdr:cNvSpPr>
        </xdr:nvSpPr>
        <xdr:spPr bwMode="auto">
          <a:xfrm>
            <a:off x="55" y="110"/>
            <a:ext cx="376"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a:extLst>
              <a:ext uri="{FF2B5EF4-FFF2-40B4-BE49-F238E27FC236}">
                <a16:creationId xmlns:a16="http://schemas.microsoft.com/office/drawing/2014/main" id="{15DF9715-7127-5885-5958-5D2FB9F6D270}"/>
              </a:ext>
            </a:extLst>
          </xdr:cNvPr>
          <xdr:cNvSpPr>
            <a:spLocks noChangeShapeType="1"/>
          </xdr:cNvSpPr>
        </xdr:nvSpPr>
        <xdr:spPr bwMode="auto">
          <a:xfrm>
            <a:off x="432" y="88"/>
            <a:ext cx="0" cy="44"/>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a:extLst>
              <a:ext uri="{FF2B5EF4-FFF2-40B4-BE49-F238E27FC236}">
                <a16:creationId xmlns:a16="http://schemas.microsoft.com/office/drawing/2014/main" id="{A6AE6000-351A-23E7-813E-3ABCEB8469F1}"/>
              </a:ext>
            </a:extLst>
          </xdr:cNvPr>
          <xdr:cNvSpPr>
            <a:spLocks noChangeShapeType="1"/>
          </xdr:cNvSpPr>
        </xdr:nvSpPr>
        <xdr:spPr bwMode="auto">
          <a:xfrm flipV="1">
            <a:off x="55" y="87"/>
            <a:ext cx="37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6">
            <a:extLst>
              <a:ext uri="{FF2B5EF4-FFF2-40B4-BE49-F238E27FC236}">
                <a16:creationId xmlns:a16="http://schemas.microsoft.com/office/drawing/2014/main" id="{CABBB97C-8A62-FE00-064F-792054FC0A5F}"/>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7">
            <a:extLst>
              <a:ext uri="{FF2B5EF4-FFF2-40B4-BE49-F238E27FC236}">
                <a16:creationId xmlns:a16="http://schemas.microsoft.com/office/drawing/2014/main" id="{625D7416-FD82-F227-8FAB-8462F24FCEB1}"/>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144780</xdr:colOff>
      <xdr:row>6</xdr:row>
      <xdr:rowOff>0</xdr:rowOff>
    </xdr:from>
    <xdr:to>
      <xdr:col>0</xdr:col>
      <xdr:colOff>483386</xdr:colOff>
      <xdr:row>6</xdr:row>
      <xdr:rowOff>0</xdr:rowOff>
    </xdr:to>
    <xdr:sp macro="" textlink="">
      <xdr:nvSpPr>
        <xdr:cNvPr id="2" name="Text Box 4">
          <a:extLst>
            <a:ext uri="{FF2B5EF4-FFF2-40B4-BE49-F238E27FC236}">
              <a16:creationId xmlns:a16="http://schemas.microsoft.com/office/drawing/2014/main" id="{E5DC6E24-E32E-4ED6-85BC-50D190109C70}"/>
            </a:ext>
          </a:extLst>
        </xdr:cNvPr>
        <xdr:cNvSpPr txBox="1">
          <a:spLocks noChangeArrowheads="1"/>
        </xdr:cNvSpPr>
      </xdr:nvSpPr>
      <xdr:spPr bwMode="auto">
        <a:xfrm>
          <a:off x="144780" y="2087880"/>
          <a:ext cx="338606"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zh-TW" altLang="en-US" sz="1400" b="0" i="0" u="none" strike="noStrike" baseline="0">
              <a:solidFill>
                <a:srgbClr val="000000"/>
              </a:solidFill>
              <a:latin typeface="標楷體"/>
              <a:ea typeface="標楷體"/>
            </a:rPr>
            <a:t>垃　圾　清　運　狀　涗</a:t>
          </a:r>
        </a:p>
      </xdr:txBody>
    </xdr:sp>
    <xdr:clientData/>
  </xdr:twoCellAnchor>
  <xdr:twoCellAnchor editAs="oneCell">
    <xdr:from>
      <xdr:col>1</xdr:col>
      <xdr:colOff>297180</xdr:colOff>
      <xdr:row>8</xdr:row>
      <xdr:rowOff>68580</xdr:rowOff>
    </xdr:from>
    <xdr:to>
      <xdr:col>1</xdr:col>
      <xdr:colOff>381000</xdr:colOff>
      <xdr:row>8</xdr:row>
      <xdr:rowOff>304800</xdr:rowOff>
    </xdr:to>
    <xdr:sp macro="" textlink="">
      <xdr:nvSpPr>
        <xdr:cNvPr id="3" name="Text Box 10">
          <a:extLst>
            <a:ext uri="{FF2B5EF4-FFF2-40B4-BE49-F238E27FC236}">
              <a16:creationId xmlns:a16="http://schemas.microsoft.com/office/drawing/2014/main" id="{67EC36BF-CF05-4DE7-A4BB-4E3F904C1D6E}"/>
            </a:ext>
          </a:extLst>
        </xdr:cNvPr>
        <xdr:cNvSpPr txBox="1">
          <a:spLocks noChangeArrowheads="1"/>
        </xdr:cNvSpPr>
      </xdr:nvSpPr>
      <xdr:spPr bwMode="auto">
        <a:xfrm>
          <a:off x="1188720" y="3070860"/>
          <a:ext cx="8382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409762</xdr:colOff>
      <xdr:row>3</xdr:row>
      <xdr:rowOff>62865</xdr:rowOff>
    </xdr:from>
    <xdr:ext cx="743917" cy="218521"/>
    <xdr:sp macro="" textlink="">
      <xdr:nvSpPr>
        <xdr:cNvPr id="2" name="Text Box 1">
          <a:extLst>
            <a:ext uri="{FF2B5EF4-FFF2-40B4-BE49-F238E27FC236}">
              <a16:creationId xmlns:a16="http://schemas.microsoft.com/office/drawing/2014/main" id="{62892F79-EF5B-40FB-9A80-86B33CEADFBE}"/>
            </a:ext>
          </a:extLst>
        </xdr:cNvPr>
        <xdr:cNvSpPr txBox="1">
          <a:spLocks noChangeArrowheads="1"/>
        </xdr:cNvSpPr>
      </xdr:nvSpPr>
      <xdr:spPr bwMode="auto">
        <a:xfrm>
          <a:off x="9165142" y="1358265"/>
          <a:ext cx="743917"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endParaRPr lang="en-US" altLang="zh-TW" sz="1200" b="0" i="0" strike="noStrike">
            <a:solidFill>
              <a:srgbClr val="000000"/>
            </a:solidFill>
            <a:latin typeface="標楷體"/>
            <a:ea typeface="標楷體"/>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82550</xdr:colOff>
      <xdr:row>3</xdr:row>
      <xdr:rowOff>28575</xdr:rowOff>
    </xdr:from>
    <xdr:ext cx="672214" cy="221224"/>
    <xdr:sp macro="" textlink="">
      <xdr:nvSpPr>
        <xdr:cNvPr id="2" name="Text Box 1">
          <a:extLst>
            <a:ext uri="{FF2B5EF4-FFF2-40B4-BE49-F238E27FC236}">
              <a16:creationId xmlns:a16="http://schemas.microsoft.com/office/drawing/2014/main" id="{B50A9697-8079-40FE-8AD1-878CE755D62E}"/>
            </a:ext>
          </a:extLst>
        </xdr:cNvPr>
        <xdr:cNvSpPr txBox="1">
          <a:spLocks noChangeArrowheads="1"/>
        </xdr:cNvSpPr>
      </xdr:nvSpPr>
      <xdr:spPr bwMode="auto">
        <a:xfrm>
          <a:off x="9264650" y="1346835"/>
          <a:ext cx="672214" cy="221224"/>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5D50C1BF-16FC-4798-B3D9-A63F8E503B46}"/>
            </a:ext>
          </a:extLst>
        </xdr:cNvPr>
        <xdr:cNvSpPr txBox="1">
          <a:spLocks noChangeArrowheads="1"/>
        </xdr:cNvSpPr>
      </xdr:nvSpPr>
      <xdr:spPr bwMode="auto">
        <a:xfrm>
          <a:off x="1011936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AFB74456-8CD1-46F1-8B7E-DB576BF016FD}"/>
            </a:ext>
          </a:extLst>
        </xdr:cNvPr>
        <xdr:cNvSpPr txBox="1">
          <a:spLocks noChangeArrowheads="1"/>
        </xdr:cNvSpPr>
      </xdr:nvSpPr>
      <xdr:spPr bwMode="auto">
        <a:xfrm>
          <a:off x="1011936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6794AA55-AC09-4012-BC04-0A485BAD018C}"/>
            </a:ext>
          </a:extLst>
        </xdr:cNvPr>
        <xdr:cNvSpPr txBox="1">
          <a:spLocks noChangeArrowheads="1"/>
        </xdr:cNvSpPr>
      </xdr:nvSpPr>
      <xdr:spPr bwMode="auto">
        <a:xfrm>
          <a:off x="1011936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B9DE62AD-FC8E-4DDE-BB79-91BE9451ABA9}"/>
            </a:ext>
          </a:extLst>
        </xdr:cNvPr>
        <xdr:cNvSpPr txBox="1">
          <a:spLocks noChangeArrowheads="1"/>
        </xdr:cNvSpPr>
      </xdr:nvSpPr>
      <xdr:spPr bwMode="auto">
        <a:xfrm>
          <a:off x="1011936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554355</xdr:colOff>
      <xdr:row>3</xdr:row>
      <xdr:rowOff>47625</xdr:rowOff>
    </xdr:from>
    <xdr:ext cx="707176" cy="218521"/>
    <xdr:sp macro="" textlink="">
      <xdr:nvSpPr>
        <xdr:cNvPr id="6" name="Text Box 1">
          <a:extLst>
            <a:ext uri="{FF2B5EF4-FFF2-40B4-BE49-F238E27FC236}">
              <a16:creationId xmlns:a16="http://schemas.microsoft.com/office/drawing/2014/main" id="{8E57C8EA-AF8D-45A0-A0D6-82CF608C4EB7}"/>
            </a:ext>
          </a:extLst>
        </xdr:cNvPr>
        <xdr:cNvSpPr txBox="1">
          <a:spLocks noChangeArrowheads="1"/>
        </xdr:cNvSpPr>
      </xdr:nvSpPr>
      <xdr:spPr bwMode="auto">
        <a:xfrm>
          <a:off x="9408795" y="1442085"/>
          <a:ext cx="707176"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81F0B8BE-3561-4D5C-8455-9E81160D4352}"/>
            </a:ext>
          </a:extLst>
        </xdr:cNvPr>
        <xdr:cNvSpPr txBox="1">
          <a:spLocks noChangeArrowheads="1"/>
        </xdr:cNvSpPr>
      </xdr:nvSpPr>
      <xdr:spPr bwMode="auto">
        <a:xfrm>
          <a:off x="1011936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FD557B46-8A01-4E34-9338-AD93C209B1BB}"/>
            </a:ext>
          </a:extLst>
        </xdr:cNvPr>
        <xdr:cNvSpPr txBox="1">
          <a:spLocks noChangeArrowheads="1"/>
        </xdr:cNvSpPr>
      </xdr:nvSpPr>
      <xdr:spPr bwMode="auto">
        <a:xfrm>
          <a:off x="1011936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20D48154-3F95-4C30-B46C-BA045EB48A84}"/>
            </a:ext>
          </a:extLst>
        </xdr:cNvPr>
        <xdr:cNvSpPr txBox="1">
          <a:spLocks noChangeArrowheads="1"/>
        </xdr:cNvSpPr>
      </xdr:nvSpPr>
      <xdr:spPr bwMode="auto">
        <a:xfrm>
          <a:off x="1011936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2914F155-6854-4ACE-A462-D11624A78CBE}"/>
            </a:ext>
          </a:extLst>
        </xdr:cNvPr>
        <xdr:cNvSpPr txBox="1">
          <a:spLocks noChangeArrowheads="1"/>
        </xdr:cNvSpPr>
      </xdr:nvSpPr>
      <xdr:spPr bwMode="auto">
        <a:xfrm>
          <a:off x="1011936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487680</xdr:colOff>
      <xdr:row>3</xdr:row>
      <xdr:rowOff>76200</xdr:rowOff>
    </xdr:from>
    <xdr:ext cx="634020" cy="220421"/>
    <xdr:sp macro="" textlink="">
      <xdr:nvSpPr>
        <xdr:cNvPr id="6" name="Text Box 1">
          <a:extLst>
            <a:ext uri="{FF2B5EF4-FFF2-40B4-BE49-F238E27FC236}">
              <a16:creationId xmlns:a16="http://schemas.microsoft.com/office/drawing/2014/main" id="{323EB8E4-20D0-45E5-9DC5-8F1378BC7E34}"/>
            </a:ext>
          </a:extLst>
        </xdr:cNvPr>
        <xdr:cNvSpPr txBox="1">
          <a:spLocks noChangeArrowheads="1"/>
        </xdr:cNvSpPr>
      </xdr:nvSpPr>
      <xdr:spPr bwMode="auto">
        <a:xfrm>
          <a:off x="9342120" y="1409700"/>
          <a:ext cx="634020" cy="2204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5A08DD2B-5C16-40C3-A96E-8D16C777B900}"/>
            </a:ext>
          </a:extLst>
        </xdr:cNvPr>
        <xdr:cNvSpPr txBox="1">
          <a:spLocks noChangeArrowheads="1"/>
        </xdr:cNvSpPr>
      </xdr:nvSpPr>
      <xdr:spPr bwMode="auto">
        <a:xfrm>
          <a:off x="97917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DC3C7E07-AF1A-45B5-A48B-199E014EF93F}"/>
            </a:ext>
          </a:extLst>
        </xdr:cNvPr>
        <xdr:cNvSpPr txBox="1">
          <a:spLocks noChangeArrowheads="1"/>
        </xdr:cNvSpPr>
      </xdr:nvSpPr>
      <xdr:spPr bwMode="auto">
        <a:xfrm>
          <a:off x="97917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6B3A21E2-6672-4162-B05A-051145D6E73F}"/>
            </a:ext>
          </a:extLst>
        </xdr:cNvPr>
        <xdr:cNvSpPr txBox="1">
          <a:spLocks noChangeArrowheads="1"/>
        </xdr:cNvSpPr>
      </xdr:nvSpPr>
      <xdr:spPr bwMode="auto">
        <a:xfrm>
          <a:off x="97917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B7DB5BDD-D810-45BA-A6E4-EED154079D36}"/>
            </a:ext>
          </a:extLst>
        </xdr:cNvPr>
        <xdr:cNvSpPr txBox="1">
          <a:spLocks noChangeArrowheads="1"/>
        </xdr:cNvSpPr>
      </xdr:nvSpPr>
      <xdr:spPr bwMode="auto">
        <a:xfrm>
          <a:off x="97917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678926</xdr:colOff>
      <xdr:row>3</xdr:row>
      <xdr:rowOff>71120</xdr:rowOff>
    </xdr:from>
    <xdr:ext cx="691852" cy="226056"/>
    <xdr:sp macro="" textlink="">
      <xdr:nvSpPr>
        <xdr:cNvPr id="6" name="Text Box 1">
          <a:extLst>
            <a:ext uri="{FF2B5EF4-FFF2-40B4-BE49-F238E27FC236}">
              <a16:creationId xmlns:a16="http://schemas.microsoft.com/office/drawing/2014/main" id="{DAC13BEA-E9F4-4F32-9F74-9A6742B0F425}"/>
            </a:ext>
          </a:extLst>
        </xdr:cNvPr>
        <xdr:cNvSpPr txBox="1">
          <a:spLocks noChangeArrowheads="1"/>
        </xdr:cNvSpPr>
      </xdr:nvSpPr>
      <xdr:spPr bwMode="auto">
        <a:xfrm>
          <a:off x="9205706" y="1419860"/>
          <a:ext cx="691852" cy="226056"/>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a:t>
          </a:r>
          <a:r>
            <a:rPr lang="en-US" altLang="zh-TW" sz="1200" b="0" i="0" strike="noStrike">
              <a:solidFill>
                <a:srgbClr val="000000"/>
              </a:solidFill>
              <a:latin typeface="標楷體"/>
              <a:ea typeface="標楷體"/>
            </a:rPr>
            <a:t>:</a:t>
          </a:r>
          <a:r>
            <a:rPr lang="zh-TW" altLang="en-US" sz="1200" b="0" i="0" strike="noStrike">
              <a:solidFill>
                <a:srgbClr val="000000"/>
              </a:solidFill>
              <a:latin typeface="標楷體"/>
              <a:ea typeface="標楷體"/>
            </a:rPr>
            <a:t>個</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592344</xdr:colOff>
      <xdr:row>3</xdr:row>
      <xdr:rowOff>15323</xdr:rowOff>
    </xdr:from>
    <xdr:ext cx="634020" cy="218521"/>
    <xdr:sp macro="" textlink="">
      <xdr:nvSpPr>
        <xdr:cNvPr id="2" name="Text Box 1">
          <a:extLst>
            <a:ext uri="{FF2B5EF4-FFF2-40B4-BE49-F238E27FC236}">
              <a16:creationId xmlns:a16="http://schemas.microsoft.com/office/drawing/2014/main" id="{B0A293BD-94E6-40DA-A62A-BB5EBCDC4AE0}"/>
            </a:ext>
          </a:extLst>
        </xdr:cNvPr>
        <xdr:cNvSpPr txBox="1">
          <a:spLocks noChangeArrowheads="1"/>
        </xdr:cNvSpPr>
      </xdr:nvSpPr>
      <xdr:spPr bwMode="auto">
        <a:xfrm>
          <a:off x="9926844" y="1021163"/>
          <a:ext cx="634020"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320675</xdr:colOff>
      <xdr:row>3</xdr:row>
      <xdr:rowOff>38100</xdr:rowOff>
    </xdr:from>
    <xdr:ext cx="634020" cy="218521"/>
    <xdr:sp macro="" textlink="">
      <xdr:nvSpPr>
        <xdr:cNvPr id="2" name="Text Box 1">
          <a:extLst>
            <a:ext uri="{FF2B5EF4-FFF2-40B4-BE49-F238E27FC236}">
              <a16:creationId xmlns:a16="http://schemas.microsoft.com/office/drawing/2014/main" id="{78C79286-FBAA-4011-8783-FB83D8B94ABA}"/>
            </a:ext>
          </a:extLst>
        </xdr:cNvPr>
        <xdr:cNvSpPr txBox="1">
          <a:spLocks noChangeArrowheads="1"/>
        </xdr:cNvSpPr>
      </xdr:nvSpPr>
      <xdr:spPr bwMode="auto">
        <a:xfrm>
          <a:off x="9655175" y="1043940"/>
          <a:ext cx="634020"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7</xdr:col>
      <xdr:colOff>720725</xdr:colOff>
      <xdr:row>3</xdr:row>
      <xdr:rowOff>28575</xdr:rowOff>
    </xdr:from>
    <xdr:ext cx="634020" cy="218521"/>
    <xdr:sp macro="" textlink="">
      <xdr:nvSpPr>
        <xdr:cNvPr id="2" name="Text Box 1">
          <a:extLst>
            <a:ext uri="{FF2B5EF4-FFF2-40B4-BE49-F238E27FC236}">
              <a16:creationId xmlns:a16="http://schemas.microsoft.com/office/drawing/2014/main" id="{C36EED5F-A0DC-44C0-9685-CB9ACB2171FB}"/>
            </a:ext>
          </a:extLst>
        </xdr:cNvPr>
        <xdr:cNvSpPr txBox="1">
          <a:spLocks noChangeArrowheads="1"/>
        </xdr:cNvSpPr>
      </xdr:nvSpPr>
      <xdr:spPr bwMode="auto">
        <a:xfrm>
          <a:off x="10055225" y="1034415"/>
          <a:ext cx="634020"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esktop\&#32113;&#35336;&#24180;&#22577;\113&#24180;1&#26376;&#33267;11&#26376;&#32113;&#35336;&#36039;&#26009;&#30332;&#24067;1131223.xlsx" TargetMode="External"/><Relationship Id="rId1" Type="http://schemas.openxmlformats.org/officeDocument/2006/relationships/externalLinkPath" Target="113&#24180;1&#26376;&#33267;11&#26376;&#32113;&#35336;&#36039;&#26009;&#30332;&#24067;1131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預告統計資料發布時間表"/>
      <sheetName val="公庫收支月報"/>
      <sheetName val="資源回收成果統計"/>
      <sheetName val="一般垃圾及廚餘清理狀況"/>
      <sheetName val="停車位概況-都市計畫區內路外"/>
      <sheetName val="停車位概況-都市計畫區外路外"/>
      <sheetName val="停車位概況-路邊停車位"/>
      <sheetName val="停車位概況-區內路外身心障礙者專用停車位"/>
      <sheetName val="停車位概況-區外路外身心障礙者專用停車位"/>
      <sheetName val="停車位概況-路邊身心障礙者專用停車位"/>
      <sheetName val="停車位概況-區內路外電動車專用停車位"/>
      <sheetName val="停車位概況-區外路外電動車專用停車位"/>
      <sheetName val="停車位概況-路邊電動車專用停車位"/>
      <sheetName val="列冊需關懷獨居老人人數及服務概況"/>
      <sheetName val="推行社區發展工作概況"/>
      <sheetName val="環保人員概況"/>
      <sheetName val="垃圾處理場(廠)及垃圾回收清除車輛統計"/>
      <sheetName val="環境保護預算概況"/>
      <sheetName val="環境保護決算概況"/>
      <sheetName val="治山防災整體治理工程"/>
      <sheetName val="辦理調解業務概況"/>
      <sheetName val="調解委員會組織概況"/>
      <sheetName val="辦理調解方式概況"/>
      <sheetName val="宗教財團法人概況"/>
      <sheetName val="寺廟登記概況"/>
      <sheetName val="教會（堂）概況"/>
      <sheetName val="宗教團體興辦公益慈善及社會教化事業概況"/>
      <sheetName val="公墓設施使用概況"/>
      <sheetName val="骨灰(骸)存放設施使用概況"/>
      <sheetName val="殯葬管理業務概況"/>
      <sheetName val="殯儀館設施概況"/>
      <sheetName val="火化場設施概況"/>
      <sheetName val="公共造產成果概況"/>
      <sheetName val="農路改善及維護工程"/>
      <sheetName val="都市計畫區域內公共工程實施數量"/>
      <sheetName val="都市計畫公共設施用地已取得面積"/>
      <sheetName val="都市計畫公共設施用地已闢建面積"/>
      <sheetName val="都市計畫區域內現有已開闢道路長度及面積暨橋梁座數、自行車道長度"/>
      <sheetName val="農耕土地面積"/>
      <sheetName val="有效農機使用證之農機數量"/>
      <sheetName val="天然災害水土保持設施損失情形"/>
      <sheetName val="漁業從業人數"/>
      <sheetName val="漁戶數及漁戶人口數"/>
      <sheetName val="鄉庫收支月報表(112年12月)"/>
      <sheetName val="鄉庫收支月報表(113年1月)"/>
      <sheetName val="鄉庫收支月報表(113年2月)"/>
      <sheetName val="鄉庫收支月報表(113年3月)"/>
      <sheetName val="鄉庫收支月報表(113年4月)"/>
      <sheetName val="鄉庫收支月報表(113年5月)"/>
      <sheetName val="鄉庫收支月報表(113年6月)"/>
      <sheetName val="鄉庫收支月報表(113年7月)"/>
      <sheetName val="鄉庫收支月報表(113年8月)"/>
      <sheetName val="鄉庫收支月報表(113年9月)"/>
      <sheetName val="鄉庫收支月報表(113年10月)"/>
      <sheetName val="鄉庫收支月報表(113年11月)"/>
      <sheetName val="資源回收成果統計(112年12月)"/>
      <sheetName val="資源回收成果統計(113年1月)"/>
      <sheetName val="資源回收成果統計(113年2月)"/>
      <sheetName val="資源回收成果統計(113年3月)"/>
      <sheetName val="資源回收成果統計(113年4月)"/>
      <sheetName val="資源回收成果統計(113年5月)"/>
      <sheetName val="資源回收成果統計(113年6月)"/>
      <sheetName val="資源回收成果統計(113年7月)"/>
      <sheetName val="資源回收成果統計(113年8月)"/>
      <sheetName val="資源回收成果統計(113年9月)"/>
      <sheetName val="資源回收成果統計(113年10月)"/>
      <sheetName val="資源回收成果統計(113年11月)"/>
      <sheetName val="一般垃圾及廚餘清理狀況(112年12月)"/>
      <sheetName val="一般垃圾及廚餘清理狀況(113年1月)"/>
      <sheetName val="一般垃圾及廚餘清理狀況(113年2月)"/>
      <sheetName val="一般垃圾及廚餘清理狀況(113年3月)"/>
      <sheetName val="一般垃圾及廚餘清理狀況(113年4月)"/>
      <sheetName val="一般垃圾及廚餘清理狀況(113年5月)"/>
      <sheetName val="一般垃圾及廚餘清理狀況(113年6月)"/>
      <sheetName val="一般垃圾及廚餘清理狀況(113年7月)"/>
      <sheetName val="一般垃圾及廚餘清理狀況(113年8月)"/>
      <sheetName val="一般垃圾及廚餘清理狀況(113年9月)"/>
      <sheetName val="一般垃圾及廚餘清理狀況(113年10月)"/>
      <sheetName val="一般垃圾及廚餘清理狀況(113年11月)"/>
      <sheetName val="停車位概況－都市計畫區內路外(112年第4季)"/>
      <sheetName val="停車位概況－都市計畫區內路外(113年第1季)"/>
      <sheetName val="停車位概況－都市計畫區內路外(113年第2季)"/>
      <sheetName val="停車位概況－都市計畫區內路外(113年第3季)"/>
      <sheetName val="停車位概況－都市計畫區外路外(112年第4季)"/>
      <sheetName val="停車位概況－都市計畫區外路外(113年第1季)"/>
      <sheetName val="停車位概況－都市計畫區外路外(113年第2季)"/>
      <sheetName val="停車位概況－都市計畫區外路外(113年第3季)"/>
      <sheetName val="停車位概況－路邊停車位(112年第4季)"/>
      <sheetName val="停車位概況－路邊停車位(113年第1季)"/>
      <sheetName val="停車位概況－路邊停車位(113年第2季)"/>
      <sheetName val="停車位概況－路邊停車位(113年第3季)"/>
      <sheetName val="停車位概況－區內路外身心障礙者專用停車位(112年第4季)"/>
      <sheetName val="停車位概況－區內路外身心障礙者專用停車位(113年第1季)"/>
      <sheetName val="停車位概況－區內路外身心障礙者專用停車位(113年第2季)"/>
      <sheetName val="停車位概況－區內路外身心障礙者專用停車位(113年第3季)"/>
      <sheetName val="停車位概況－區外路外身心障礙者專用停車位(112年第4季)"/>
      <sheetName val="停車位概況－區外路外身心障礙者專用停車位(113年第1季)"/>
      <sheetName val="停車位概況－區外路外身心障礙者專用停車位(113年第2季)"/>
      <sheetName val="停車位概況－區外路外身心障礙者專用停車位(113年第3季)"/>
      <sheetName val="停車位概況－路邊身心障礙者專用停車位(112年第4季)"/>
      <sheetName val="停車位概況－路邊身心障礙者專用停車位(113年第1季)"/>
      <sheetName val="停車位概況－路邊身心障礙者專用停車位(113年第2季)"/>
      <sheetName val="停車位概況－路邊身心障礙者專用停車位(113年第3季)"/>
      <sheetName val="停車位概況－區內路外電動車專用停車位(112年第4季)"/>
      <sheetName val="停車位概況－區內路外電動車專用停車位(113年第1季)"/>
      <sheetName val="停車位概況－區內路外電動車專用停車位(113年第2季)"/>
      <sheetName val="停車位概況－區內路外電動車專用停車位(113年第3季)"/>
      <sheetName val="停車位概況－區外路外電動車專用停車位(112年第4季)"/>
      <sheetName val="停車位概況－區外路外電動車專用停車位(113年第1季)"/>
      <sheetName val="停車位概況－區外路外電動車專用停車位(113年第2季)"/>
      <sheetName val="停車位概況－區外路外電動車專用停車位(113年第3季)"/>
      <sheetName val="停車位概況－路邊電動車專用停車位(112年第4季)"/>
      <sheetName val="停車位概況－路邊電動車專用停車位(113年第1季)"/>
      <sheetName val="停車位概況－路邊電動車專用停車位(113年第2季)"/>
      <sheetName val="停車位概況－路邊電動車專用停車位(113年第3季)"/>
      <sheetName val="列冊需關懷獨居老人人數及服務概況(112年第4季)"/>
      <sheetName val="獨居老人服務概況(113年第1季)"/>
      <sheetName val="獨居老人服務概況(113年第2季)"/>
      <sheetName val="獨居老人服務概況(113年第3季)"/>
      <sheetName val="推行社區發展工作概況(112年)"/>
      <sheetName val="環保人員概況表一"/>
      <sheetName val="環保人員概況表二"/>
      <sheetName val="環保人員概況表三"/>
      <sheetName val="環保人員概況表一 (113上)"/>
      <sheetName val="環保人員概況表二 (113上)"/>
      <sheetName val="環保人員概況表三 (113上)"/>
      <sheetName val="垃圾處理場(廠)及垃圾回收清除車輛(112年下半年)"/>
      <sheetName val="垃圾處理場(廠)及垃圾回收清除車輛(113年上半年)"/>
      <sheetName val="環境保護預算 "/>
      <sheetName val="環境保護預算(續1) "/>
      <sheetName val="環境保護預算(續2) "/>
      <sheetName val="環境保護預算(續3) "/>
      <sheetName val="環境保護決算"/>
      <sheetName val="環境保護決算(續1)"/>
      <sheetName val="環境保護決算(續2)"/>
      <sheetName val="環境保護決算(續3)"/>
      <sheetName val="治山防災整體治理工程."/>
      <sheetName val="治山防災整體治理工程-續"/>
      <sheetName val="辦理調解業務概況."/>
      <sheetName val="調解委員會組織概況."/>
      <sheetName val="辦理調解方式概況."/>
      <sheetName val="宗教財團法人概況 "/>
      <sheetName val="寺廟登記概況."/>
      <sheetName val="教會(堂)概況."/>
      <sheetName val="宗教團體興辦公益慈善及社會教化事業概況."/>
      <sheetName val="公墓設施概況"/>
      <sheetName val="骨灰(骸)存放設施概況"/>
      <sheetName val="殯葬管理業務概況."/>
      <sheetName val="殯儀館設施概況."/>
      <sheetName val="火化場設施概況."/>
      <sheetName val="公共造產成果概況."/>
      <sheetName val="農路改善及維護工程."/>
      <sheetName val="都市計畫區域內公共工程實施數量."/>
      <sheetName val="都市計畫公共設施用地已取得面積."/>
      <sheetName val="都市計畫公共設施用地已闢建面積."/>
      <sheetName val="都市計畫區域內現有已開闢道路長度及面積暨橋梁座數、自行."/>
      <sheetName val="農耕土地面積."/>
      <sheetName val="有效農機使用證之農機數量."/>
      <sheetName val="天然災害水土保持設施損失情形."/>
      <sheetName val="漁業從業人數."/>
      <sheetName val="漁業從業人數-續"/>
      <sheetName val="漁戶數及漁戶人口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9">
          <cell r="I9">
            <v>2880346</v>
          </cell>
          <cell r="K9">
            <v>0</v>
          </cell>
        </row>
        <row r="10">
          <cell r="I10">
            <v>376421</v>
          </cell>
          <cell r="K10">
            <v>0</v>
          </cell>
        </row>
        <row r="11">
          <cell r="I11">
            <v>17074</v>
          </cell>
          <cell r="K11">
            <v>0</v>
          </cell>
        </row>
        <row r="12">
          <cell r="I12">
            <v>683372</v>
          </cell>
          <cell r="K12">
            <v>0</v>
          </cell>
        </row>
        <row r="14">
          <cell r="I14">
            <v>0</v>
          </cell>
          <cell r="K14">
            <v>0</v>
          </cell>
        </row>
        <row r="15">
          <cell r="I15">
            <v>96564</v>
          </cell>
          <cell r="K15">
            <v>0</v>
          </cell>
        </row>
        <row r="16">
          <cell r="I16">
            <v>140524459</v>
          </cell>
          <cell r="K16">
            <v>0</v>
          </cell>
        </row>
        <row r="17">
          <cell r="I17">
            <v>0</v>
          </cell>
          <cell r="K17">
            <v>0</v>
          </cell>
        </row>
        <row r="18">
          <cell r="I18">
            <v>0</v>
          </cell>
          <cell r="K18">
            <v>0</v>
          </cell>
        </row>
        <row r="19">
          <cell r="I19">
            <v>68220</v>
          </cell>
          <cell r="K19">
            <v>0</v>
          </cell>
        </row>
        <row r="20">
          <cell r="I20">
            <v>6556286</v>
          </cell>
          <cell r="K20">
            <v>0</v>
          </cell>
        </row>
        <row r="21">
          <cell r="I21">
            <v>0</v>
          </cell>
          <cell r="K21">
            <v>0</v>
          </cell>
        </row>
        <row r="23">
          <cell r="I23">
            <v>744860</v>
          </cell>
          <cell r="K23">
            <v>0</v>
          </cell>
        </row>
        <row r="24">
          <cell r="I24">
            <v>15000</v>
          </cell>
          <cell r="K24">
            <v>0</v>
          </cell>
        </row>
        <row r="26">
          <cell r="I26">
            <v>0</v>
          </cell>
          <cell r="K26">
            <v>0</v>
          </cell>
        </row>
        <row r="27">
          <cell r="I27">
            <v>0</v>
          </cell>
          <cell r="K27">
            <v>0</v>
          </cell>
        </row>
        <row r="28">
          <cell r="I28">
            <v>0</v>
          </cell>
          <cell r="K28">
            <v>0</v>
          </cell>
        </row>
        <row r="32">
          <cell r="I32">
            <v>44737861</v>
          </cell>
          <cell r="K32">
            <v>66896774</v>
          </cell>
        </row>
        <row r="33">
          <cell r="I33">
            <v>0</v>
          </cell>
          <cell r="K33">
            <v>0</v>
          </cell>
        </row>
        <row r="34">
          <cell r="I34">
            <v>0</v>
          </cell>
          <cell r="K34">
            <v>0</v>
          </cell>
        </row>
        <row r="35">
          <cell r="I35">
            <v>0</v>
          </cell>
          <cell r="K35">
            <v>0</v>
          </cell>
        </row>
        <row r="36">
          <cell r="I36">
            <v>1654238</v>
          </cell>
          <cell r="K36">
            <v>134288</v>
          </cell>
        </row>
        <row r="39">
          <cell r="I39">
            <v>0</v>
          </cell>
          <cell r="K39">
            <v>0</v>
          </cell>
        </row>
        <row r="40">
          <cell r="I40">
            <v>0</v>
          </cell>
          <cell r="K40">
            <v>0</v>
          </cell>
        </row>
        <row r="41">
          <cell r="I41">
            <v>0</v>
          </cell>
          <cell r="K41">
            <v>0</v>
          </cell>
        </row>
        <row r="42">
          <cell r="I42">
            <v>0</v>
          </cell>
          <cell r="K42">
            <v>0</v>
          </cell>
        </row>
        <row r="44">
          <cell r="G44">
            <v>0</v>
          </cell>
        </row>
        <row r="45">
          <cell r="G45">
            <v>0</v>
          </cell>
        </row>
        <row r="46">
          <cell r="G46">
            <v>0</v>
          </cell>
        </row>
        <row r="47">
          <cell r="G47">
            <v>0</v>
          </cell>
        </row>
        <row r="48">
          <cell r="G48">
            <v>0</v>
          </cell>
        </row>
        <row r="49">
          <cell r="G49">
            <v>0</v>
          </cell>
        </row>
        <row r="50">
          <cell r="G50">
            <v>0</v>
          </cell>
        </row>
        <row r="58">
          <cell r="I58">
            <v>13831510</v>
          </cell>
          <cell r="K58">
            <v>0</v>
          </cell>
        </row>
        <row r="59">
          <cell r="I59">
            <v>14016227</v>
          </cell>
          <cell r="K59">
            <v>0</v>
          </cell>
        </row>
        <row r="60">
          <cell r="I60">
            <v>30981111</v>
          </cell>
          <cell r="K60">
            <v>0</v>
          </cell>
        </row>
        <row r="61">
          <cell r="I61">
            <v>99028</v>
          </cell>
          <cell r="K61">
            <v>0</v>
          </cell>
        </row>
        <row r="63">
          <cell r="I63">
            <v>0</v>
          </cell>
          <cell r="K63">
            <v>0</v>
          </cell>
        </row>
        <row r="64">
          <cell r="I64">
            <v>0</v>
          </cell>
          <cell r="K64">
            <v>0</v>
          </cell>
        </row>
        <row r="65">
          <cell r="I65">
            <v>4124054</v>
          </cell>
          <cell r="K65">
            <v>0</v>
          </cell>
        </row>
        <row r="67">
          <cell r="I67">
            <v>6372226</v>
          </cell>
          <cell r="K67">
            <v>0</v>
          </cell>
        </row>
        <row r="68">
          <cell r="I68">
            <v>4310</v>
          </cell>
          <cell r="K68">
            <v>0</v>
          </cell>
        </row>
        <row r="69">
          <cell r="I69">
            <v>0</v>
          </cell>
          <cell r="K69">
            <v>0</v>
          </cell>
        </row>
        <row r="70">
          <cell r="I70">
            <v>7722869</v>
          </cell>
          <cell r="K70">
            <v>0</v>
          </cell>
        </row>
        <row r="72">
          <cell r="I72">
            <v>385712</v>
          </cell>
          <cell r="K72">
            <v>0</v>
          </cell>
        </row>
        <row r="73">
          <cell r="I73">
            <v>0</v>
          </cell>
          <cell r="K73">
            <v>0</v>
          </cell>
        </row>
        <row r="74">
          <cell r="I74">
            <v>6955298</v>
          </cell>
          <cell r="K74">
            <v>0</v>
          </cell>
        </row>
        <row r="75">
          <cell r="I75">
            <v>0</v>
          </cell>
          <cell r="K75">
            <v>0</v>
          </cell>
        </row>
        <row r="76">
          <cell r="I76">
            <v>0</v>
          </cell>
          <cell r="K76">
            <v>0</v>
          </cell>
        </row>
        <row r="78">
          <cell r="I78">
            <v>121056</v>
          </cell>
          <cell r="K78">
            <v>0</v>
          </cell>
        </row>
        <row r="79">
          <cell r="I79">
            <v>12049743</v>
          </cell>
          <cell r="K79">
            <v>0</v>
          </cell>
        </row>
        <row r="83">
          <cell r="I83">
            <v>4971626</v>
          </cell>
          <cell r="K83">
            <v>0</v>
          </cell>
        </row>
        <row r="84">
          <cell r="I84">
            <v>0</v>
          </cell>
          <cell r="K84">
            <v>0</v>
          </cell>
        </row>
        <row r="86">
          <cell r="I86">
            <v>0</v>
          </cell>
          <cell r="K86">
            <v>0</v>
          </cell>
        </row>
        <row r="87">
          <cell r="I87">
            <v>0</v>
          </cell>
          <cell r="K87">
            <v>0</v>
          </cell>
        </row>
        <row r="89">
          <cell r="I89">
            <v>0</v>
          </cell>
          <cell r="K89">
            <v>0</v>
          </cell>
        </row>
        <row r="90">
          <cell r="I90">
            <v>367000</v>
          </cell>
          <cell r="K90">
            <v>0</v>
          </cell>
        </row>
        <row r="93">
          <cell r="I93">
            <v>111629</v>
          </cell>
          <cell r="K93">
            <v>0</v>
          </cell>
        </row>
        <row r="94">
          <cell r="I94">
            <v>702537</v>
          </cell>
          <cell r="K94">
            <v>0</v>
          </cell>
        </row>
        <row r="95">
          <cell r="I95">
            <v>45000</v>
          </cell>
          <cell r="K95">
            <v>11915934</v>
          </cell>
        </row>
        <row r="96">
          <cell r="I96">
            <v>0</v>
          </cell>
          <cell r="K96">
            <v>0</v>
          </cell>
        </row>
        <row r="98">
          <cell r="I98">
            <v>0</v>
          </cell>
          <cell r="K98">
            <v>0</v>
          </cell>
        </row>
        <row r="99">
          <cell r="I99">
            <v>0</v>
          </cell>
          <cell r="K99">
            <v>0</v>
          </cell>
        </row>
        <row r="100">
          <cell r="I100">
            <v>0</v>
          </cell>
          <cell r="K100">
            <v>0</v>
          </cell>
        </row>
        <row r="102">
          <cell r="I102">
            <v>141000</v>
          </cell>
          <cell r="K102">
            <v>0</v>
          </cell>
        </row>
        <row r="103">
          <cell r="I103">
            <v>0</v>
          </cell>
          <cell r="K103">
            <v>0</v>
          </cell>
        </row>
        <row r="104">
          <cell r="I104">
            <v>0</v>
          </cell>
          <cell r="K104">
            <v>0</v>
          </cell>
        </row>
        <row r="105">
          <cell r="I105">
            <v>55653730</v>
          </cell>
          <cell r="K105">
            <v>66640834</v>
          </cell>
        </row>
        <row r="109">
          <cell r="I109">
            <v>0</v>
          </cell>
          <cell r="K109">
            <v>0</v>
          </cell>
        </row>
        <row r="110">
          <cell r="I110">
            <v>0</v>
          </cell>
          <cell r="K110">
            <v>0</v>
          </cell>
        </row>
        <row r="111">
          <cell r="I111">
            <v>0</v>
          </cell>
          <cell r="K111">
            <v>0</v>
          </cell>
        </row>
        <row r="112">
          <cell r="I112">
            <v>0</v>
          </cell>
          <cell r="K112">
            <v>0</v>
          </cell>
        </row>
        <row r="113">
          <cell r="I113">
            <v>0</v>
          </cell>
          <cell r="K113">
            <v>0</v>
          </cell>
        </row>
        <row r="115">
          <cell r="I115">
            <v>0</v>
          </cell>
          <cell r="K115">
            <v>0</v>
          </cell>
        </row>
        <row r="116">
          <cell r="I116">
            <v>1537204</v>
          </cell>
          <cell r="K116">
            <v>824398</v>
          </cell>
        </row>
        <row r="117">
          <cell r="I117">
            <v>228295</v>
          </cell>
          <cell r="K117">
            <v>0</v>
          </cell>
        </row>
        <row r="120">
          <cell r="G120">
            <v>371823</v>
          </cell>
        </row>
        <row r="122">
          <cell r="G122">
            <v>409217</v>
          </cell>
        </row>
        <row r="128">
          <cell r="F128">
            <v>357179449</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290"/>
  <sheetViews>
    <sheetView tabSelected="1" zoomScale="85" zoomScaleNormal="85" workbookViewId="0">
      <pane xSplit="2" ySplit="10" topLeftCell="C11" activePane="bottomRight" state="frozen"/>
      <selection pane="topRight" activeCell="C1" sqref="C1"/>
      <selection pane="bottomLeft" activeCell="A11" sqref="A11"/>
      <selection pane="bottomRight" activeCell="N13" sqref="N13"/>
    </sheetView>
  </sheetViews>
  <sheetFormatPr defaultColWidth="8.77734375" defaultRowHeight="16.2" x14ac:dyDescent="0.3"/>
  <cols>
    <col min="1" max="1" width="6.77734375" style="4" customWidth="1"/>
    <col min="2" max="2" width="12.44140625" style="2" customWidth="1"/>
    <col min="3" max="3" width="10.5546875" style="2" bestFit="1" customWidth="1"/>
    <col min="4" max="4" width="14.6640625" style="2" customWidth="1"/>
    <col min="5" max="5" width="14.6640625" style="1234" customWidth="1"/>
    <col min="6" max="16" width="14.6640625" style="2" customWidth="1"/>
    <col min="17" max="17" width="16.6640625" style="2" customWidth="1"/>
    <col min="18" max="19" width="9.44140625" style="2" customWidth="1"/>
    <col min="20" max="16384" width="8.77734375" style="2"/>
  </cols>
  <sheetData>
    <row r="1" spans="1:17" ht="22.2" x14ac:dyDescent="0.3">
      <c r="A1" s="747" t="s">
        <v>279</v>
      </c>
      <c r="B1" s="748"/>
      <c r="C1" s="748"/>
      <c r="D1" s="748"/>
      <c r="E1" s="748"/>
      <c r="F1" s="748"/>
      <c r="G1" s="748"/>
      <c r="H1" s="748"/>
      <c r="I1" s="748"/>
      <c r="J1" s="748"/>
      <c r="K1" s="748"/>
      <c r="L1" s="748"/>
      <c r="M1" s="748"/>
      <c r="N1" s="748"/>
      <c r="O1" s="748"/>
      <c r="P1" s="749"/>
      <c r="Q1" s="1"/>
    </row>
    <row r="2" spans="1:17" ht="19.8" x14ac:dyDescent="0.3">
      <c r="A2" s="750" t="s">
        <v>100</v>
      </c>
      <c r="B2" s="751"/>
      <c r="C2" s="751"/>
      <c r="D2" s="751"/>
      <c r="E2" s="751"/>
      <c r="F2" s="751"/>
      <c r="G2" s="751"/>
      <c r="H2" s="751"/>
      <c r="I2" s="751"/>
      <c r="J2" s="751"/>
      <c r="K2" s="751"/>
      <c r="L2" s="751"/>
      <c r="M2" s="751"/>
      <c r="N2" s="751"/>
      <c r="O2" s="751"/>
      <c r="P2" s="752"/>
      <c r="Q2" s="3"/>
    </row>
    <row r="3" spans="1:17" x14ac:dyDescent="0.3">
      <c r="A3" s="763" t="s">
        <v>280</v>
      </c>
      <c r="B3" s="764"/>
      <c r="C3" s="765"/>
      <c r="D3" s="765"/>
      <c r="E3" s="1225"/>
      <c r="F3" s="230"/>
      <c r="G3" s="230"/>
      <c r="H3" s="230"/>
      <c r="I3" s="230"/>
      <c r="J3" s="230"/>
      <c r="K3" s="230"/>
      <c r="L3" s="230"/>
      <c r="M3" s="230"/>
      <c r="N3" s="230"/>
      <c r="O3" s="230"/>
      <c r="P3" s="231"/>
    </row>
    <row r="4" spans="1:17" x14ac:dyDescent="0.3">
      <c r="A4" s="766" t="s">
        <v>281</v>
      </c>
      <c r="B4" s="767"/>
      <c r="C4" s="768"/>
      <c r="D4" s="768"/>
      <c r="E4" s="1226"/>
      <c r="F4" s="233"/>
      <c r="G4" s="233"/>
      <c r="H4" s="233"/>
      <c r="I4" s="233"/>
      <c r="J4" s="233"/>
      <c r="K4" s="233"/>
      <c r="L4" s="233"/>
      <c r="M4" s="233"/>
      <c r="N4" s="233"/>
      <c r="O4" s="233"/>
      <c r="P4" s="234"/>
    </row>
    <row r="5" spans="1:17" x14ac:dyDescent="0.3">
      <c r="A5" s="766" t="s">
        <v>103</v>
      </c>
      <c r="B5" s="767"/>
      <c r="C5" s="768"/>
      <c r="D5" s="768"/>
      <c r="E5" s="1226"/>
      <c r="F5" s="233"/>
      <c r="G5" s="233"/>
      <c r="H5" s="233"/>
      <c r="I5" s="233"/>
      <c r="J5" s="233"/>
      <c r="K5" s="233"/>
      <c r="L5" s="233"/>
      <c r="M5" s="233"/>
      <c r="N5" s="233"/>
      <c r="O5" s="233"/>
      <c r="P5" s="234"/>
    </row>
    <row r="6" spans="1:17" x14ac:dyDescent="0.3">
      <c r="A6" s="766" t="s">
        <v>101</v>
      </c>
      <c r="B6" s="767"/>
      <c r="C6" s="768"/>
      <c r="D6" s="768"/>
      <c r="E6" s="1227"/>
      <c r="F6" s="233"/>
      <c r="G6" s="233"/>
      <c r="H6" s="232"/>
      <c r="I6" s="232"/>
      <c r="J6" s="232"/>
      <c r="K6" s="232"/>
      <c r="L6" s="232"/>
      <c r="M6" s="755" t="s">
        <v>863</v>
      </c>
      <c r="N6" s="755"/>
      <c r="O6" s="755"/>
      <c r="P6" s="756"/>
    </row>
    <row r="7" spans="1:17" x14ac:dyDescent="0.3">
      <c r="A7" s="235" t="s">
        <v>102</v>
      </c>
      <c r="B7" s="236"/>
      <c r="C7" s="237"/>
      <c r="D7" s="237"/>
      <c r="E7" s="1228"/>
      <c r="F7" s="238"/>
      <c r="G7" s="238"/>
      <c r="H7" s="239"/>
      <c r="I7" s="239"/>
      <c r="J7" s="239"/>
      <c r="K7" s="239"/>
      <c r="L7" s="239"/>
      <c r="M7" s="757" t="s">
        <v>864</v>
      </c>
      <c r="N7" s="757"/>
      <c r="O7" s="757"/>
      <c r="P7" s="758"/>
    </row>
    <row r="8" spans="1:17" x14ac:dyDescent="0.3">
      <c r="A8" s="240"/>
      <c r="B8" s="241"/>
      <c r="C8" s="241"/>
      <c r="D8" s="241"/>
      <c r="E8" s="1229"/>
      <c r="F8" s="241"/>
      <c r="G8" s="241"/>
      <c r="H8" s="241"/>
      <c r="I8" s="241"/>
      <c r="J8" s="241"/>
      <c r="K8" s="241"/>
      <c r="L8" s="241"/>
      <c r="M8" s="241"/>
      <c r="N8" s="241"/>
      <c r="O8" s="241"/>
      <c r="P8" s="242"/>
    </row>
    <row r="9" spans="1:17" ht="15" customHeight="1" x14ac:dyDescent="0.3">
      <c r="A9" s="769" t="s">
        <v>3</v>
      </c>
      <c r="B9" s="759" t="s">
        <v>0</v>
      </c>
      <c r="C9" s="759" t="s">
        <v>59</v>
      </c>
      <c r="D9" s="760" t="s">
        <v>2</v>
      </c>
      <c r="E9" s="761"/>
      <c r="F9" s="761"/>
      <c r="G9" s="761"/>
      <c r="H9" s="761"/>
      <c r="I9" s="761"/>
      <c r="J9" s="761"/>
      <c r="K9" s="761"/>
      <c r="L9" s="761"/>
      <c r="M9" s="761"/>
      <c r="N9" s="761"/>
      <c r="O9" s="762"/>
      <c r="P9" s="243" t="s">
        <v>1</v>
      </c>
    </row>
    <row r="10" spans="1:17" ht="16.8" customHeight="1" x14ac:dyDescent="0.3">
      <c r="A10" s="769"/>
      <c r="B10" s="759"/>
      <c r="C10" s="759"/>
      <c r="D10" s="244" t="s">
        <v>63</v>
      </c>
      <c r="E10" s="1223" t="s">
        <v>64</v>
      </c>
      <c r="F10" s="246" t="s">
        <v>65</v>
      </c>
      <c r="G10" s="246" t="s">
        <v>66</v>
      </c>
      <c r="H10" s="246" t="s">
        <v>67</v>
      </c>
      <c r="I10" s="246" t="s">
        <v>68</v>
      </c>
      <c r="J10" s="246" t="s">
        <v>69</v>
      </c>
      <c r="K10" s="246" t="s">
        <v>70</v>
      </c>
      <c r="L10" s="246" t="s">
        <v>71</v>
      </c>
      <c r="M10" s="246" t="s">
        <v>72</v>
      </c>
      <c r="N10" s="246" t="s">
        <v>73</v>
      </c>
      <c r="O10" s="246" t="s">
        <v>74</v>
      </c>
      <c r="P10" s="245"/>
    </row>
    <row r="11" spans="1:17" ht="37.200000000000003" customHeight="1" x14ac:dyDescent="0.3">
      <c r="A11" s="729" t="s">
        <v>7</v>
      </c>
      <c r="B11" s="734" t="s">
        <v>447</v>
      </c>
      <c r="C11" s="732" t="s">
        <v>62</v>
      </c>
      <c r="D11" s="20"/>
      <c r="E11" s="543" t="s">
        <v>448</v>
      </c>
      <c r="F11" s="247">
        <v>45726</v>
      </c>
      <c r="G11" s="247">
        <v>45757</v>
      </c>
      <c r="H11" s="247">
        <v>45789</v>
      </c>
      <c r="I11" s="247">
        <v>45818</v>
      </c>
      <c r="J11" s="247">
        <v>45848</v>
      </c>
      <c r="K11" s="247">
        <v>45880</v>
      </c>
      <c r="L11" s="247">
        <v>45910</v>
      </c>
      <c r="M11" s="247">
        <v>45943</v>
      </c>
      <c r="N11" s="247">
        <v>45971</v>
      </c>
      <c r="O11" s="247">
        <v>46001</v>
      </c>
      <c r="P11" s="5"/>
    </row>
    <row r="12" spans="1:17" ht="24.6" customHeight="1" x14ac:dyDescent="0.3">
      <c r="A12" s="753"/>
      <c r="B12" s="734"/>
      <c r="C12" s="733"/>
      <c r="D12" s="18"/>
      <c r="E12" s="1224">
        <v>0.70833333333333337</v>
      </c>
      <c r="F12" s="248">
        <v>0.70833333333333337</v>
      </c>
      <c r="G12" s="249">
        <v>0.70833333333333337</v>
      </c>
      <c r="H12" s="248">
        <v>0.70833333333333337</v>
      </c>
      <c r="I12" s="248">
        <v>0.70833333333333337</v>
      </c>
      <c r="J12" s="248">
        <v>0.70833333333333337</v>
      </c>
      <c r="K12" s="248">
        <v>0.70833333333333337</v>
      </c>
      <c r="L12" s="248">
        <v>0.70833333333333337</v>
      </c>
      <c r="M12" s="248">
        <v>0.70833333333333337</v>
      </c>
      <c r="N12" s="248">
        <v>0.70833333333333337</v>
      </c>
      <c r="O12" s="248">
        <v>0.70833333333333337</v>
      </c>
      <c r="P12" s="5"/>
    </row>
    <row r="13" spans="1:17" ht="45" x14ac:dyDescent="0.3">
      <c r="A13" s="754"/>
      <c r="B13" s="734"/>
      <c r="C13" s="735"/>
      <c r="D13" s="25"/>
      <c r="E13" s="229" t="s">
        <v>860</v>
      </c>
      <c r="F13" s="250" t="s">
        <v>75</v>
      </c>
      <c r="G13" s="250" t="s">
        <v>76</v>
      </c>
      <c r="H13" s="250" t="s">
        <v>77</v>
      </c>
      <c r="I13" s="250" t="s">
        <v>78</v>
      </c>
      <c r="J13" s="250" t="s">
        <v>79</v>
      </c>
      <c r="K13" s="250" t="s">
        <v>80</v>
      </c>
      <c r="L13" s="250" t="s">
        <v>81</v>
      </c>
      <c r="M13" s="250" t="s">
        <v>82</v>
      </c>
      <c r="N13" s="250" t="s">
        <v>83</v>
      </c>
      <c r="O13" s="250" t="s">
        <v>84</v>
      </c>
      <c r="P13" s="6"/>
    </row>
    <row r="14" spans="1:17" ht="24.6" customHeight="1" x14ac:dyDescent="0.3">
      <c r="A14" s="729" t="s">
        <v>6</v>
      </c>
      <c r="B14" s="734" t="s">
        <v>5</v>
      </c>
      <c r="C14" s="732" t="s">
        <v>58</v>
      </c>
      <c r="D14" s="21">
        <v>45677</v>
      </c>
      <c r="E14" s="1230">
        <v>45708</v>
      </c>
      <c r="F14" s="251">
        <v>45736</v>
      </c>
      <c r="G14" s="251">
        <v>45768</v>
      </c>
      <c r="H14" s="251">
        <v>45797</v>
      </c>
      <c r="I14" s="251">
        <v>45828</v>
      </c>
      <c r="J14" s="251">
        <v>45859</v>
      </c>
      <c r="K14" s="251">
        <v>45889</v>
      </c>
      <c r="L14" s="251">
        <v>45922</v>
      </c>
      <c r="M14" s="251">
        <v>45950</v>
      </c>
      <c r="N14" s="251">
        <v>45981</v>
      </c>
      <c r="O14" s="251">
        <v>46013</v>
      </c>
      <c r="P14" s="7"/>
    </row>
    <row r="15" spans="1:17" ht="24.6" customHeight="1" x14ac:dyDescent="0.3">
      <c r="A15" s="753"/>
      <c r="B15" s="734"/>
      <c r="C15" s="733"/>
      <c r="D15" s="17">
        <v>0.70833333333333337</v>
      </c>
      <c r="E15" s="1224">
        <v>0.70833333333333337</v>
      </c>
      <c r="F15" s="248">
        <v>0.70833333333333337</v>
      </c>
      <c r="G15" s="248">
        <v>0.70833333333333337</v>
      </c>
      <c r="H15" s="248">
        <v>0.70833333333333337</v>
      </c>
      <c r="I15" s="248">
        <v>0.70833333333333337</v>
      </c>
      <c r="J15" s="248">
        <v>0.70833333333333337</v>
      </c>
      <c r="K15" s="248">
        <v>0.70833333333333337</v>
      </c>
      <c r="L15" s="248">
        <v>0.70833333333333337</v>
      </c>
      <c r="M15" s="248">
        <v>0.70833333333333337</v>
      </c>
      <c r="N15" s="248">
        <v>0.70833333333333337</v>
      </c>
      <c r="O15" s="248">
        <v>0.70833333333333337</v>
      </c>
      <c r="P15" s="8"/>
    </row>
    <row r="16" spans="1:17" ht="30" x14ac:dyDescent="0.3">
      <c r="A16" s="754"/>
      <c r="B16" s="734"/>
      <c r="C16" s="735"/>
      <c r="D16" s="229" t="s">
        <v>277</v>
      </c>
      <c r="E16" s="229" t="s">
        <v>861</v>
      </c>
      <c r="F16" s="250" t="s">
        <v>75</v>
      </c>
      <c r="G16" s="250" t="s">
        <v>76</v>
      </c>
      <c r="H16" s="250" t="s">
        <v>77</v>
      </c>
      <c r="I16" s="250" t="s">
        <v>78</v>
      </c>
      <c r="J16" s="250" t="s">
        <v>79</v>
      </c>
      <c r="K16" s="250" t="s">
        <v>80</v>
      </c>
      <c r="L16" s="250" t="s">
        <v>81</v>
      </c>
      <c r="M16" s="250" t="s">
        <v>82</v>
      </c>
      <c r="N16" s="250" t="s">
        <v>83</v>
      </c>
      <c r="O16" s="250" t="s">
        <v>84</v>
      </c>
      <c r="P16" s="9"/>
    </row>
    <row r="17" spans="1:16" ht="24.6" customHeight="1" x14ac:dyDescent="0.3">
      <c r="A17" s="729" t="s">
        <v>6</v>
      </c>
      <c r="B17" s="734" t="s">
        <v>4</v>
      </c>
      <c r="C17" s="732" t="s">
        <v>58</v>
      </c>
      <c r="D17" s="21">
        <v>45677</v>
      </c>
      <c r="E17" s="1230">
        <v>45708</v>
      </c>
      <c r="F17" s="251">
        <v>45736</v>
      </c>
      <c r="G17" s="251">
        <v>45768</v>
      </c>
      <c r="H17" s="251">
        <v>45797</v>
      </c>
      <c r="I17" s="251">
        <v>45828</v>
      </c>
      <c r="J17" s="251">
        <v>45859</v>
      </c>
      <c r="K17" s="251">
        <v>45889</v>
      </c>
      <c r="L17" s="251">
        <v>45922</v>
      </c>
      <c r="M17" s="251">
        <v>45950</v>
      </c>
      <c r="N17" s="251">
        <v>45981</v>
      </c>
      <c r="O17" s="251">
        <v>46013</v>
      </c>
      <c r="P17" s="7"/>
    </row>
    <row r="18" spans="1:16" ht="24.6" customHeight="1" x14ac:dyDescent="0.3">
      <c r="A18" s="753"/>
      <c r="B18" s="734"/>
      <c r="C18" s="733"/>
      <c r="D18" s="17">
        <v>0.70833333333333337</v>
      </c>
      <c r="E18" s="1224">
        <v>0.70833333333333337</v>
      </c>
      <c r="F18" s="248">
        <v>0.70833333333333337</v>
      </c>
      <c r="G18" s="248">
        <v>0.70833333333333337</v>
      </c>
      <c r="H18" s="248">
        <v>0.70833333333333337</v>
      </c>
      <c r="I18" s="248">
        <v>0.70833333333333337</v>
      </c>
      <c r="J18" s="248">
        <v>0.70833333333333337</v>
      </c>
      <c r="K18" s="248">
        <v>0.70833333333333337</v>
      </c>
      <c r="L18" s="248">
        <v>0.70833333333333337</v>
      </c>
      <c r="M18" s="248">
        <v>0.70833333333333337</v>
      </c>
      <c r="N18" s="248">
        <v>0.70833333333333337</v>
      </c>
      <c r="O18" s="248">
        <v>0.70833333333333337</v>
      </c>
      <c r="P18" s="8"/>
    </row>
    <row r="19" spans="1:16" ht="45" x14ac:dyDescent="0.3">
      <c r="A19" s="754"/>
      <c r="B19" s="734"/>
      <c r="C19" s="735"/>
      <c r="D19" s="229" t="s">
        <v>278</v>
      </c>
      <c r="E19" s="229" t="s">
        <v>862</v>
      </c>
      <c r="F19" s="250" t="s">
        <v>75</v>
      </c>
      <c r="G19" s="250" t="s">
        <v>76</v>
      </c>
      <c r="H19" s="250" t="s">
        <v>77</v>
      </c>
      <c r="I19" s="250" t="s">
        <v>78</v>
      </c>
      <c r="J19" s="250" t="s">
        <v>79</v>
      </c>
      <c r="K19" s="250" t="s">
        <v>80</v>
      </c>
      <c r="L19" s="250" t="s">
        <v>81</v>
      </c>
      <c r="M19" s="250" t="s">
        <v>82</v>
      </c>
      <c r="N19" s="250" t="s">
        <v>83</v>
      </c>
      <c r="O19" s="250" t="s">
        <v>84</v>
      </c>
      <c r="P19" s="9"/>
    </row>
    <row r="20" spans="1:16" ht="24.6" customHeight="1" x14ac:dyDescent="0.3">
      <c r="A20" s="729" t="s">
        <v>56</v>
      </c>
      <c r="B20" s="734" t="s">
        <v>25</v>
      </c>
      <c r="C20" s="732" t="s">
        <v>58</v>
      </c>
      <c r="D20" s="19">
        <v>45672</v>
      </c>
      <c r="E20" s="1231"/>
      <c r="F20" s="247"/>
      <c r="G20" s="247">
        <v>45762</v>
      </c>
      <c r="H20" s="247"/>
      <c r="I20" s="247"/>
      <c r="J20" s="247">
        <v>45853</v>
      </c>
      <c r="K20" s="247"/>
      <c r="L20" s="247"/>
      <c r="M20" s="247">
        <v>45945</v>
      </c>
      <c r="N20" s="247"/>
      <c r="O20" s="247"/>
      <c r="P20" s="7"/>
    </row>
    <row r="21" spans="1:16" ht="24.6" customHeight="1" x14ac:dyDescent="0.3">
      <c r="A21" s="753"/>
      <c r="B21" s="734"/>
      <c r="C21" s="733"/>
      <c r="D21" s="24">
        <v>0.70833333333333337</v>
      </c>
      <c r="E21" s="1232"/>
      <c r="F21" s="252"/>
      <c r="G21" s="252">
        <v>0.70833333333333337</v>
      </c>
      <c r="H21" s="252"/>
      <c r="I21" s="252"/>
      <c r="J21" s="252">
        <v>0.70833333333333337</v>
      </c>
      <c r="K21" s="252"/>
      <c r="L21" s="252"/>
      <c r="M21" s="252">
        <v>0.70833333333333337</v>
      </c>
      <c r="N21" s="252"/>
      <c r="O21" s="252"/>
      <c r="P21" s="8"/>
    </row>
    <row r="22" spans="1:16" ht="24.6" customHeight="1" x14ac:dyDescent="0.3">
      <c r="A22" s="754"/>
      <c r="B22" s="734"/>
      <c r="C22" s="735"/>
      <c r="D22" s="229" t="s">
        <v>86</v>
      </c>
      <c r="E22" s="1233"/>
      <c r="F22" s="253"/>
      <c r="G22" s="253" t="s">
        <v>88</v>
      </c>
      <c r="H22" s="253"/>
      <c r="I22" s="253"/>
      <c r="J22" s="253" t="s">
        <v>90</v>
      </c>
      <c r="K22" s="253"/>
      <c r="L22" s="253"/>
      <c r="M22" s="253" t="s">
        <v>92</v>
      </c>
      <c r="N22" s="254"/>
      <c r="O22" s="254"/>
      <c r="P22" s="9"/>
    </row>
    <row r="23" spans="1:16" ht="24.6" customHeight="1" x14ac:dyDescent="0.3">
      <c r="A23" s="729" t="s">
        <v>56</v>
      </c>
      <c r="B23" s="734" t="s">
        <v>27</v>
      </c>
      <c r="C23" s="732" t="s">
        <v>58</v>
      </c>
      <c r="D23" s="19">
        <v>45672</v>
      </c>
      <c r="E23" s="1231"/>
      <c r="F23" s="247"/>
      <c r="G23" s="247">
        <v>45762</v>
      </c>
      <c r="H23" s="247"/>
      <c r="I23" s="247"/>
      <c r="J23" s="247">
        <v>45853</v>
      </c>
      <c r="K23" s="247"/>
      <c r="L23" s="247"/>
      <c r="M23" s="247">
        <v>45945</v>
      </c>
      <c r="N23" s="247"/>
      <c r="O23" s="247"/>
      <c r="P23" s="7"/>
    </row>
    <row r="24" spans="1:16" ht="24.6" customHeight="1" x14ac:dyDescent="0.3">
      <c r="A24" s="753"/>
      <c r="B24" s="734"/>
      <c r="C24" s="733"/>
      <c r="D24" s="24">
        <v>0.70833333333333337</v>
      </c>
      <c r="E24" s="1232"/>
      <c r="F24" s="252"/>
      <c r="G24" s="252">
        <v>0.70833333333333337</v>
      </c>
      <c r="H24" s="252"/>
      <c r="I24" s="252"/>
      <c r="J24" s="252">
        <v>0.70833333333333337</v>
      </c>
      <c r="K24" s="252"/>
      <c r="L24" s="252"/>
      <c r="M24" s="252">
        <v>0.70833333333333337</v>
      </c>
      <c r="N24" s="252"/>
      <c r="O24" s="252"/>
      <c r="P24" s="8"/>
    </row>
    <row r="25" spans="1:16" ht="24.6" customHeight="1" x14ac:dyDescent="0.3">
      <c r="A25" s="754"/>
      <c r="B25" s="734"/>
      <c r="C25" s="735"/>
      <c r="D25" s="229" t="s">
        <v>85</v>
      </c>
      <c r="E25" s="1233"/>
      <c r="F25" s="253"/>
      <c r="G25" s="253" t="s">
        <v>87</v>
      </c>
      <c r="H25" s="253"/>
      <c r="I25" s="253"/>
      <c r="J25" s="253" t="s">
        <v>89</v>
      </c>
      <c r="K25" s="253"/>
      <c r="L25" s="253"/>
      <c r="M25" s="253" t="s">
        <v>91</v>
      </c>
      <c r="N25" s="254"/>
      <c r="O25" s="254"/>
      <c r="P25" s="9"/>
    </row>
    <row r="26" spans="1:16" ht="24.6" customHeight="1" x14ac:dyDescent="0.3">
      <c r="A26" s="729" t="s">
        <v>56</v>
      </c>
      <c r="B26" s="734" t="s">
        <v>28</v>
      </c>
      <c r="C26" s="732" t="s">
        <v>58</v>
      </c>
      <c r="D26" s="19">
        <v>45672</v>
      </c>
      <c r="E26" s="1231"/>
      <c r="F26" s="247"/>
      <c r="G26" s="247">
        <v>45762</v>
      </c>
      <c r="H26" s="247"/>
      <c r="I26" s="247"/>
      <c r="J26" s="247">
        <v>45853</v>
      </c>
      <c r="K26" s="247"/>
      <c r="L26" s="247"/>
      <c r="M26" s="247">
        <v>45945</v>
      </c>
      <c r="N26" s="247"/>
      <c r="O26" s="247"/>
      <c r="P26" s="7"/>
    </row>
    <row r="27" spans="1:16" ht="24.6" customHeight="1" x14ac:dyDescent="0.3">
      <c r="A27" s="753"/>
      <c r="B27" s="734"/>
      <c r="C27" s="733"/>
      <c r="D27" s="24">
        <v>0.70833333333333337</v>
      </c>
      <c r="E27" s="1232"/>
      <c r="F27" s="252"/>
      <c r="G27" s="252">
        <v>0.70833333333333337</v>
      </c>
      <c r="H27" s="252"/>
      <c r="I27" s="252"/>
      <c r="J27" s="252">
        <v>0.70833333333333337</v>
      </c>
      <c r="K27" s="252"/>
      <c r="L27" s="252"/>
      <c r="M27" s="252">
        <v>0.70833333333333337</v>
      </c>
      <c r="N27" s="252"/>
      <c r="O27" s="252"/>
      <c r="P27" s="8"/>
    </row>
    <row r="28" spans="1:16" ht="24.6" customHeight="1" x14ac:dyDescent="0.3">
      <c r="A28" s="754"/>
      <c r="B28" s="734"/>
      <c r="C28" s="735"/>
      <c r="D28" s="229" t="s">
        <v>85</v>
      </c>
      <c r="E28" s="1233"/>
      <c r="F28" s="253"/>
      <c r="G28" s="253" t="s">
        <v>87</v>
      </c>
      <c r="H28" s="253"/>
      <c r="I28" s="253"/>
      <c r="J28" s="253" t="s">
        <v>89</v>
      </c>
      <c r="K28" s="253"/>
      <c r="L28" s="253"/>
      <c r="M28" s="253" t="s">
        <v>91</v>
      </c>
      <c r="N28" s="254"/>
      <c r="O28" s="254"/>
      <c r="P28" s="9"/>
    </row>
    <row r="29" spans="1:16" ht="24.6" customHeight="1" x14ac:dyDescent="0.3">
      <c r="A29" s="729" t="s">
        <v>56</v>
      </c>
      <c r="B29" s="734" t="s">
        <v>29</v>
      </c>
      <c r="C29" s="732" t="s">
        <v>58</v>
      </c>
      <c r="D29" s="19">
        <v>45672</v>
      </c>
      <c r="E29" s="1231"/>
      <c r="F29" s="247"/>
      <c r="G29" s="247">
        <v>45762</v>
      </c>
      <c r="H29" s="247"/>
      <c r="I29" s="247"/>
      <c r="J29" s="247">
        <v>45853</v>
      </c>
      <c r="K29" s="247"/>
      <c r="L29" s="247"/>
      <c r="M29" s="247">
        <v>45945</v>
      </c>
      <c r="N29" s="247"/>
      <c r="O29" s="247"/>
      <c r="P29" s="7"/>
    </row>
    <row r="30" spans="1:16" ht="24.6" customHeight="1" x14ac:dyDescent="0.3">
      <c r="A30" s="753"/>
      <c r="B30" s="734"/>
      <c r="C30" s="733"/>
      <c r="D30" s="24">
        <v>0.70833333333333337</v>
      </c>
      <c r="E30" s="1232"/>
      <c r="F30" s="252"/>
      <c r="G30" s="252">
        <v>0.70833333333333337</v>
      </c>
      <c r="H30" s="252"/>
      <c r="I30" s="252"/>
      <c r="J30" s="252">
        <v>0.70833333333333337</v>
      </c>
      <c r="K30" s="252"/>
      <c r="L30" s="252"/>
      <c r="M30" s="252">
        <v>0.70833333333333337</v>
      </c>
      <c r="N30" s="252"/>
      <c r="O30" s="252"/>
      <c r="P30" s="8"/>
    </row>
    <row r="31" spans="1:16" ht="24.6" customHeight="1" x14ac:dyDescent="0.3">
      <c r="A31" s="754"/>
      <c r="B31" s="734"/>
      <c r="C31" s="735"/>
      <c r="D31" s="229" t="s">
        <v>85</v>
      </c>
      <c r="E31" s="1233"/>
      <c r="F31" s="253"/>
      <c r="G31" s="253" t="s">
        <v>87</v>
      </c>
      <c r="H31" s="253"/>
      <c r="I31" s="253"/>
      <c r="J31" s="253" t="s">
        <v>89</v>
      </c>
      <c r="K31" s="253"/>
      <c r="L31" s="253"/>
      <c r="M31" s="253" t="s">
        <v>91</v>
      </c>
      <c r="N31" s="254"/>
      <c r="O31" s="254"/>
      <c r="P31" s="9"/>
    </row>
    <row r="32" spans="1:16" ht="24.6" customHeight="1" x14ac:dyDescent="0.3">
      <c r="A32" s="729" t="s">
        <v>56</v>
      </c>
      <c r="B32" s="734" t="s">
        <v>30</v>
      </c>
      <c r="C32" s="732" t="s">
        <v>58</v>
      </c>
      <c r="D32" s="19">
        <v>45672</v>
      </c>
      <c r="E32" s="1231"/>
      <c r="F32" s="247"/>
      <c r="G32" s="247">
        <v>45762</v>
      </c>
      <c r="H32" s="247"/>
      <c r="I32" s="247"/>
      <c r="J32" s="247">
        <v>45853</v>
      </c>
      <c r="K32" s="247"/>
      <c r="L32" s="247"/>
      <c r="M32" s="247">
        <v>45945</v>
      </c>
      <c r="N32" s="247"/>
      <c r="O32" s="247"/>
      <c r="P32" s="7"/>
    </row>
    <row r="33" spans="1:16" ht="24.6" customHeight="1" x14ac:dyDescent="0.3">
      <c r="A33" s="753"/>
      <c r="B33" s="734"/>
      <c r="C33" s="733"/>
      <c r="D33" s="24">
        <v>0.70833333333333337</v>
      </c>
      <c r="E33" s="1232"/>
      <c r="F33" s="252"/>
      <c r="G33" s="252">
        <v>0.70833333333333337</v>
      </c>
      <c r="H33" s="252"/>
      <c r="I33" s="252"/>
      <c r="J33" s="252">
        <v>0.70833333333333337</v>
      </c>
      <c r="K33" s="252"/>
      <c r="L33" s="252"/>
      <c r="M33" s="252">
        <v>0.70833333333333337</v>
      </c>
      <c r="N33" s="252"/>
      <c r="O33" s="252"/>
      <c r="P33" s="8"/>
    </row>
    <row r="34" spans="1:16" ht="24.6" customHeight="1" x14ac:dyDescent="0.3">
      <c r="A34" s="754"/>
      <c r="B34" s="734"/>
      <c r="C34" s="735"/>
      <c r="D34" s="229" t="s">
        <v>85</v>
      </c>
      <c r="E34" s="1233"/>
      <c r="F34" s="253"/>
      <c r="G34" s="253" t="s">
        <v>87</v>
      </c>
      <c r="H34" s="253"/>
      <c r="I34" s="253"/>
      <c r="J34" s="253" t="s">
        <v>89</v>
      </c>
      <c r="K34" s="253"/>
      <c r="L34" s="253"/>
      <c r="M34" s="253" t="s">
        <v>91</v>
      </c>
      <c r="N34" s="254"/>
      <c r="O34" s="254"/>
      <c r="P34" s="9"/>
    </row>
    <row r="35" spans="1:16" ht="24.6" customHeight="1" x14ac:dyDescent="0.3">
      <c r="A35" s="729" t="s">
        <v>56</v>
      </c>
      <c r="B35" s="734" t="s">
        <v>31</v>
      </c>
      <c r="C35" s="732" t="s">
        <v>58</v>
      </c>
      <c r="D35" s="19">
        <v>45672</v>
      </c>
      <c r="E35" s="1231"/>
      <c r="F35" s="247"/>
      <c r="G35" s="247">
        <v>45762</v>
      </c>
      <c r="H35" s="247"/>
      <c r="I35" s="247"/>
      <c r="J35" s="247">
        <v>45853</v>
      </c>
      <c r="K35" s="247"/>
      <c r="L35" s="247"/>
      <c r="M35" s="247">
        <v>45945</v>
      </c>
      <c r="N35" s="247"/>
      <c r="O35" s="247"/>
      <c r="P35" s="7"/>
    </row>
    <row r="36" spans="1:16" ht="24.6" customHeight="1" x14ac:dyDescent="0.3">
      <c r="A36" s="753"/>
      <c r="B36" s="734"/>
      <c r="C36" s="733"/>
      <c r="D36" s="24">
        <v>0.70833333333333337</v>
      </c>
      <c r="E36" s="1232"/>
      <c r="F36" s="252"/>
      <c r="G36" s="252">
        <v>0.70833333333333337</v>
      </c>
      <c r="H36" s="252"/>
      <c r="I36" s="252"/>
      <c r="J36" s="252">
        <v>0.70833333333333337</v>
      </c>
      <c r="K36" s="252"/>
      <c r="L36" s="252"/>
      <c r="M36" s="252">
        <v>0.70833333333333337</v>
      </c>
      <c r="N36" s="252"/>
      <c r="O36" s="252"/>
      <c r="P36" s="8"/>
    </row>
    <row r="37" spans="1:16" ht="24.6" customHeight="1" x14ac:dyDescent="0.3">
      <c r="A37" s="754"/>
      <c r="B37" s="734"/>
      <c r="C37" s="735"/>
      <c r="D37" s="229" t="s">
        <v>85</v>
      </c>
      <c r="E37" s="1233"/>
      <c r="F37" s="253"/>
      <c r="G37" s="253" t="s">
        <v>87</v>
      </c>
      <c r="H37" s="253"/>
      <c r="I37" s="253"/>
      <c r="J37" s="253" t="s">
        <v>89</v>
      </c>
      <c r="K37" s="253"/>
      <c r="L37" s="253"/>
      <c r="M37" s="253" t="s">
        <v>91</v>
      </c>
      <c r="N37" s="254"/>
      <c r="O37" s="254"/>
      <c r="P37" s="9"/>
    </row>
    <row r="38" spans="1:16" ht="24.6" customHeight="1" x14ac:dyDescent="0.3">
      <c r="A38" s="729" t="s">
        <v>56</v>
      </c>
      <c r="B38" s="734" t="s">
        <v>32</v>
      </c>
      <c r="C38" s="732" t="s">
        <v>58</v>
      </c>
      <c r="D38" s="22">
        <v>45672</v>
      </c>
      <c r="F38" s="256"/>
      <c r="G38" s="256">
        <v>45762</v>
      </c>
      <c r="H38" s="255"/>
      <c r="I38" s="256"/>
      <c r="J38" s="256">
        <v>45853</v>
      </c>
      <c r="K38" s="255"/>
      <c r="L38" s="256"/>
      <c r="M38" s="256">
        <v>45945</v>
      </c>
      <c r="N38" s="255"/>
      <c r="O38" s="247"/>
      <c r="P38" s="7"/>
    </row>
    <row r="39" spans="1:16" ht="24.6" customHeight="1" x14ac:dyDescent="0.3">
      <c r="A39" s="753"/>
      <c r="B39" s="734"/>
      <c r="C39" s="733"/>
      <c r="D39" s="17">
        <v>0.70833333333333337</v>
      </c>
      <c r="F39" s="248"/>
      <c r="G39" s="248">
        <v>0.70833333333333337</v>
      </c>
      <c r="H39" s="255"/>
      <c r="I39" s="248"/>
      <c r="J39" s="248">
        <v>0.70833333333333337</v>
      </c>
      <c r="K39" s="255"/>
      <c r="L39" s="248"/>
      <c r="M39" s="248">
        <v>0.70833333333333337</v>
      </c>
      <c r="N39" s="255"/>
      <c r="O39" s="252"/>
      <c r="P39" s="8"/>
    </row>
    <row r="40" spans="1:16" ht="24.6" customHeight="1" x14ac:dyDescent="0.3">
      <c r="A40" s="754"/>
      <c r="B40" s="734"/>
      <c r="C40" s="735"/>
      <c r="D40" s="229" t="s">
        <v>85</v>
      </c>
      <c r="E40" s="1233"/>
      <c r="F40" s="253"/>
      <c r="G40" s="253" t="s">
        <v>87</v>
      </c>
      <c r="H40" s="253"/>
      <c r="I40" s="253"/>
      <c r="J40" s="253" t="s">
        <v>89</v>
      </c>
      <c r="K40" s="253"/>
      <c r="L40" s="253"/>
      <c r="M40" s="253" t="s">
        <v>91</v>
      </c>
      <c r="N40" s="257"/>
      <c r="O40" s="254"/>
      <c r="P40" s="9"/>
    </row>
    <row r="41" spans="1:16" ht="24.6" customHeight="1" x14ac:dyDescent="0.3">
      <c r="A41" s="729" t="s">
        <v>56</v>
      </c>
      <c r="B41" s="734" t="s">
        <v>33</v>
      </c>
      <c r="C41" s="732" t="s">
        <v>58</v>
      </c>
      <c r="D41" s="22">
        <v>45672</v>
      </c>
      <c r="F41" s="256"/>
      <c r="G41" s="256">
        <v>45762</v>
      </c>
      <c r="H41" s="255"/>
      <c r="I41" s="256"/>
      <c r="J41" s="256">
        <v>45853</v>
      </c>
      <c r="K41" s="255"/>
      <c r="L41" s="256"/>
      <c r="M41" s="256">
        <v>45945</v>
      </c>
      <c r="N41" s="255"/>
      <c r="O41" s="247"/>
      <c r="P41" s="7"/>
    </row>
    <row r="42" spans="1:16" ht="24.6" customHeight="1" x14ac:dyDescent="0.3">
      <c r="A42" s="753"/>
      <c r="B42" s="734"/>
      <c r="C42" s="733"/>
      <c r="D42" s="17">
        <v>0.70833333333333337</v>
      </c>
      <c r="F42" s="248"/>
      <c r="G42" s="248">
        <v>0.70833333333333337</v>
      </c>
      <c r="H42" s="255"/>
      <c r="I42" s="248"/>
      <c r="J42" s="248">
        <v>0.70833333333333337</v>
      </c>
      <c r="K42" s="255"/>
      <c r="L42" s="248"/>
      <c r="M42" s="248">
        <v>0.70833333333333337</v>
      </c>
      <c r="N42" s="255"/>
      <c r="O42" s="252"/>
      <c r="P42" s="8"/>
    </row>
    <row r="43" spans="1:16" ht="24.6" customHeight="1" x14ac:dyDescent="0.3">
      <c r="A43" s="754"/>
      <c r="B43" s="734"/>
      <c r="C43" s="735"/>
      <c r="D43" s="229" t="s">
        <v>85</v>
      </c>
      <c r="E43" s="1235"/>
      <c r="F43" s="250"/>
      <c r="G43" s="250" t="s">
        <v>87</v>
      </c>
      <c r="H43" s="257"/>
      <c r="I43" s="250"/>
      <c r="J43" s="250" t="s">
        <v>89</v>
      </c>
      <c r="K43" s="257"/>
      <c r="L43" s="250"/>
      <c r="M43" s="250" t="s">
        <v>91</v>
      </c>
      <c r="N43" s="257"/>
      <c r="O43" s="254"/>
      <c r="P43" s="9"/>
    </row>
    <row r="44" spans="1:16" ht="24.6" customHeight="1" x14ac:dyDescent="0.3">
      <c r="A44" s="729" t="s">
        <v>56</v>
      </c>
      <c r="B44" s="734" t="s">
        <v>34</v>
      </c>
      <c r="C44" s="732" t="s">
        <v>58</v>
      </c>
      <c r="D44" s="19">
        <v>45672</v>
      </c>
      <c r="E44" s="1231"/>
      <c r="F44" s="247"/>
      <c r="G44" s="247">
        <v>45762</v>
      </c>
      <c r="H44" s="247"/>
      <c r="I44" s="247"/>
      <c r="J44" s="247">
        <v>45853</v>
      </c>
      <c r="K44" s="247"/>
      <c r="L44" s="247"/>
      <c r="M44" s="247">
        <v>45945</v>
      </c>
      <c r="N44" s="247"/>
      <c r="O44" s="258"/>
      <c r="P44" s="7"/>
    </row>
    <row r="45" spans="1:16" ht="24.6" customHeight="1" x14ac:dyDescent="0.3">
      <c r="A45" s="753"/>
      <c r="B45" s="734"/>
      <c r="C45" s="733"/>
      <c r="D45" s="24">
        <v>0.70833333333333337</v>
      </c>
      <c r="E45" s="1232"/>
      <c r="F45" s="252"/>
      <c r="G45" s="252">
        <v>0.70833333333333337</v>
      </c>
      <c r="H45" s="252"/>
      <c r="I45" s="252"/>
      <c r="J45" s="252">
        <v>0.70833333333333337</v>
      </c>
      <c r="K45" s="252"/>
      <c r="L45" s="252"/>
      <c r="M45" s="252">
        <v>0.70833333333333337</v>
      </c>
      <c r="N45" s="252"/>
      <c r="O45" s="252"/>
      <c r="P45" s="8"/>
    </row>
    <row r="46" spans="1:16" ht="24.6" customHeight="1" x14ac:dyDescent="0.3">
      <c r="A46" s="754"/>
      <c r="B46" s="734"/>
      <c r="C46" s="735"/>
      <c r="D46" s="229" t="s">
        <v>85</v>
      </c>
      <c r="E46" s="1233"/>
      <c r="F46" s="253"/>
      <c r="G46" s="253" t="s">
        <v>87</v>
      </c>
      <c r="H46" s="253"/>
      <c r="I46" s="253"/>
      <c r="J46" s="253" t="s">
        <v>89</v>
      </c>
      <c r="K46" s="253"/>
      <c r="L46" s="253"/>
      <c r="M46" s="253" t="s">
        <v>91</v>
      </c>
      <c r="N46" s="254"/>
      <c r="O46" s="254"/>
      <c r="P46" s="9"/>
    </row>
    <row r="47" spans="1:16" ht="24.6" customHeight="1" x14ac:dyDescent="0.3">
      <c r="A47" s="729" t="s">
        <v>12</v>
      </c>
      <c r="B47" s="734" t="s">
        <v>93</v>
      </c>
      <c r="C47" s="732" t="s">
        <v>58</v>
      </c>
      <c r="D47" s="16"/>
      <c r="E47" s="1236">
        <v>45693</v>
      </c>
      <c r="F47" s="259"/>
      <c r="G47" s="259"/>
      <c r="H47" s="259">
        <v>45782</v>
      </c>
      <c r="I47" s="259"/>
      <c r="J47" s="259"/>
      <c r="K47" s="259">
        <v>45874</v>
      </c>
      <c r="L47" s="259"/>
      <c r="M47" s="259"/>
      <c r="N47" s="259">
        <v>45966</v>
      </c>
      <c r="O47" s="259"/>
      <c r="P47" s="7"/>
    </row>
    <row r="48" spans="1:16" ht="24.6" customHeight="1" x14ac:dyDescent="0.3">
      <c r="A48" s="753"/>
      <c r="B48" s="734"/>
      <c r="C48" s="733"/>
      <c r="D48" s="17"/>
      <c r="E48" s="1224">
        <v>0.70833333333333337</v>
      </c>
      <c r="F48" s="248"/>
      <c r="G48" s="248"/>
      <c r="H48" s="248">
        <v>0.70833333333333337</v>
      </c>
      <c r="I48" s="248"/>
      <c r="J48" s="248"/>
      <c r="K48" s="248">
        <v>0.70833333333333337</v>
      </c>
      <c r="L48" s="248"/>
      <c r="M48" s="248"/>
      <c r="N48" s="248">
        <v>0.70833333333333337</v>
      </c>
      <c r="O48" s="248"/>
      <c r="P48" s="8"/>
    </row>
    <row r="49" spans="1:16" ht="32.4" customHeight="1" x14ac:dyDescent="0.3">
      <c r="A49" s="754"/>
      <c r="B49" s="734"/>
      <c r="C49" s="735"/>
      <c r="D49" s="27"/>
      <c r="E49" s="229" t="s">
        <v>712</v>
      </c>
      <c r="F49" s="250"/>
      <c r="G49" s="250"/>
      <c r="H49" s="250" t="s">
        <v>87</v>
      </c>
      <c r="I49" s="250"/>
      <c r="J49" s="250"/>
      <c r="K49" s="250" t="s">
        <v>89</v>
      </c>
      <c r="L49" s="250"/>
      <c r="M49" s="250"/>
      <c r="N49" s="250" t="s">
        <v>91</v>
      </c>
      <c r="O49" s="260"/>
      <c r="P49" s="9"/>
    </row>
    <row r="50" spans="1:16" ht="24.6" customHeight="1" x14ac:dyDescent="0.3">
      <c r="A50" s="729" t="s">
        <v>12</v>
      </c>
      <c r="B50" s="734" t="s">
        <v>13</v>
      </c>
      <c r="C50" s="732" t="s">
        <v>58</v>
      </c>
      <c r="D50" s="16"/>
      <c r="F50" s="259">
        <v>45721</v>
      </c>
      <c r="G50" s="259"/>
      <c r="H50" s="259"/>
      <c r="I50" s="259"/>
      <c r="J50" s="259"/>
      <c r="K50" s="259"/>
      <c r="L50" s="259"/>
      <c r="M50" s="259"/>
      <c r="N50" s="259"/>
      <c r="O50" s="259"/>
      <c r="P50" s="7"/>
    </row>
    <row r="51" spans="1:16" ht="24.6" customHeight="1" x14ac:dyDescent="0.3">
      <c r="A51" s="753"/>
      <c r="B51" s="734"/>
      <c r="C51" s="733"/>
      <c r="D51" s="17"/>
      <c r="F51" s="248">
        <v>0.70833333333333337</v>
      </c>
      <c r="G51" s="248"/>
      <c r="H51" s="248"/>
      <c r="I51" s="248"/>
      <c r="J51" s="248"/>
      <c r="K51" s="248"/>
      <c r="L51" s="248"/>
      <c r="M51" s="248"/>
      <c r="N51" s="248"/>
      <c r="O51" s="248"/>
      <c r="P51" s="8"/>
    </row>
    <row r="52" spans="1:16" ht="24.6" customHeight="1" x14ac:dyDescent="0.3">
      <c r="A52" s="754"/>
      <c r="B52" s="734"/>
      <c r="C52" s="735"/>
      <c r="D52" s="27"/>
      <c r="E52" s="25"/>
      <c r="F52" s="544" t="s">
        <v>790</v>
      </c>
      <c r="G52" s="250"/>
      <c r="H52" s="250"/>
      <c r="I52" s="250"/>
      <c r="J52" s="250"/>
      <c r="K52" s="260"/>
      <c r="L52" s="260"/>
      <c r="M52" s="260"/>
      <c r="N52" s="260"/>
      <c r="O52" s="260"/>
      <c r="P52" s="9"/>
    </row>
    <row r="53" spans="1:16" ht="24.6" customHeight="1" x14ac:dyDescent="0.3">
      <c r="A53" s="729" t="s">
        <v>6</v>
      </c>
      <c r="B53" s="734" t="s">
        <v>14</v>
      </c>
      <c r="C53" s="732" t="s">
        <v>58</v>
      </c>
      <c r="D53" s="16"/>
      <c r="E53" s="1236">
        <v>45693</v>
      </c>
      <c r="F53" s="259"/>
      <c r="G53" s="259"/>
      <c r="H53" s="259"/>
      <c r="I53" s="259"/>
      <c r="J53" s="259"/>
      <c r="K53" s="259">
        <v>45874</v>
      </c>
      <c r="L53" s="259"/>
      <c r="M53" s="259"/>
      <c r="N53" s="259"/>
      <c r="O53" s="259"/>
      <c r="P53" s="7"/>
    </row>
    <row r="54" spans="1:16" ht="24.6" customHeight="1" x14ac:dyDescent="0.3">
      <c r="A54" s="730"/>
      <c r="B54" s="734"/>
      <c r="C54" s="733"/>
      <c r="D54" s="17"/>
      <c r="E54" s="1224">
        <v>0.70833333333333337</v>
      </c>
      <c r="F54" s="248"/>
      <c r="G54" s="248"/>
      <c r="H54" s="248"/>
      <c r="I54" s="248"/>
      <c r="J54" s="248"/>
      <c r="K54" s="248">
        <v>0.70833333333333337</v>
      </c>
      <c r="L54" s="248"/>
      <c r="M54" s="248"/>
      <c r="N54" s="248"/>
      <c r="O54" s="248"/>
      <c r="P54" s="8"/>
    </row>
    <row r="55" spans="1:16" ht="24.6" customHeight="1" x14ac:dyDescent="0.3">
      <c r="A55" s="731"/>
      <c r="B55" s="734"/>
      <c r="C55" s="735"/>
      <c r="D55" s="27"/>
      <c r="E55" s="229" t="s">
        <v>791</v>
      </c>
      <c r="F55" s="250"/>
      <c r="G55" s="250"/>
      <c r="H55" s="250"/>
      <c r="I55" s="250"/>
      <c r="J55" s="250"/>
      <c r="K55" s="250" t="s">
        <v>97</v>
      </c>
      <c r="L55" s="250"/>
      <c r="M55" s="260"/>
      <c r="N55" s="260"/>
      <c r="O55" s="260"/>
      <c r="P55" s="9"/>
    </row>
    <row r="56" spans="1:16" ht="24.6" customHeight="1" x14ac:dyDescent="0.3">
      <c r="A56" s="729" t="s">
        <v>6</v>
      </c>
      <c r="B56" s="734" t="s">
        <v>24</v>
      </c>
      <c r="C56" s="732" t="s">
        <v>58</v>
      </c>
      <c r="D56" s="16"/>
      <c r="E56" s="1236">
        <v>45693</v>
      </c>
      <c r="F56" s="259"/>
      <c r="G56" s="259"/>
      <c r="H56" s="259"/>
      <c r="I56" s="259"/>
      <c r="J56" s="259"/>
      <c r="K56" s="259">
        <v>45874</v>
      </c>
      <c r="L56" s="259"/>
      <c r="M56" s="259"/>
      <c r="N56" s="259"/>
      <c r="O56" s="259"/>
      <c r="P56" s="7"/>
    </row>
    <row r="57" spans="1:16" ht="24.6" customHeight="1" x14ac:dyDescent="0.3">
      <c r="A57" s="730"/>
      <c r="B57" s="734"/>
      <c r="C57" s="733"/>
      <c r="D57" s="17"/>
      <c r="E57" s="1224">
        <v>0.70833333333333337</v>
      </c>
      <c r="F57" s="248"/>
      <c r="G57" s="248"/>
      <c r="H57" s="248"/>
      <c r="I57" s="248"/>
      <c r="J57" s="248"/>
      <c r="K57" s="248">
        <v>0.70833333333333337</v>
      </c>
      <c r="L57" s="248"/>
      <c r="M57" s="248"/>
      <c r="N57" s="248"/>
      <c r="O57" s="248"/>
      <c r="P57" s="8"/>
    </row>
    <row r="58" spans="1:16" ht="24.6" customHeight="1" x14ac:dyDescent="0.3">
      <c r="A58" s="731"/>
      <c r="B58" s="734"/>
      <c r="C58" s="735"/>
      <c r="D58" s="27"/>
      <c r="E58" s="229" t="s">
        <v>792</v>
      </c>
      <c r="F58" s="250"/>
      <c r="G58" s="250"/>
      <c r="H58" s="250"/>
      <c r="I58" s="250"/>
      <c r="J58" s="250"/>
      <c r="K58" s="250" t="s">
        <v>96</v>
      </c>
      <c r="L58" s="250"/>
      <c r="M58" s="260"/>
      <c r="N58" s="260"/>
      <c r="O58" s="260"/>
      <c r="P58" s="9"/>
    </row>
    <row r="59" spans="1:16" ht="24.6" customHeight="1" x14ac:dyDescent="0.3">
      <c r="A59" s="729" t="s">
        <v>6</v>
      </c>
      <c r="B59" s="734" t="s">
        <v>22</v>
      </c>
      <c r="C59" s="732" t="s">
        <v>58</v>
      </c>
      <c r="D59" s="16"/>
      <c r="F59" s="259">
        <v>45736</v>
      </c>
      <c r="G59" s="259"/>
      <c r="H59" s="259"/>
      <c r="I59" s="259"/>
      <c r="J59" s="259"/>
      <c r="K59" s="259"/>
      <c r="L59" s="259"/>
      <c r="M59" s="259"/>
      <c r="N59" s="259"/>
      <c r="O59" s="259"/>
      <c r="P59" s="11"/>
    </row>
    <row r="60" spans="1:16" ht="24.6" customHeight="1" x14ac:dyDescent="0.3">
      <c r="A60" s="730"/>
      <c r="B60" s="734"/>
      <c r="C60" s="733"/>
      <c r="D60" s="17"/>
      <c r="F60" s="248">
        <v>0.70833333333333337</v>
      </c>
      <c r="G60" s="248"/>
      <c r="H60" s="248"/>
      <c r="I60" s="248"/>
      <c r="J60" s="248"/>
      <c r="K60" s="248"/>
      <c r="L60" s="248"/>
      <c r="M60" s="248"/>
      <c r="N60" s="248"/>
      <c r="O60" s="248"/>
      <c r="P60" s="8"/>
    </row>
    <row r="61" spans="1:16" ht="24.6" customHeight="1" x14ac:dyDescent="0.3">
      <c r="A61" s="731"/>
      <c r="B61" s="734"/>
      <c r="C61" s="735"/>
      <c r="D61" s="27"/>
      <c r="E61" s="1237"/>
      <c r="F61" s="250" t="s">
        <v>98</v>
      </c>
      <c r="G61" s="250"/>
      <c r="H61" s="250"/>
      <c r="I61" s="250"/>
      <c r="J61" s="250"/>
      <c r="K61" s="250"/>
      <c r="L61" s="260"/>
      <c r="M61" s="260"/>
      <c r="N61" s="260"/>
      <c r="O61" s="260"/>
      <c r="P61" s="12"/>
    </row>
    <row r="62" spans="1:16" ht="24.6" customHeight="1" x14ac:dyDescent="0.3">
      <c r="A62" s="729" t="s">
        <v>6</v>
      </c>
      <c r="B62" s="734" t="s">
        <v>23</v>
      </c>
      <c r="C62" s="732" t="s">
        <v>58</v>
      </c>
      <c r="D62" s="16"/>
      <c r="F62" s="259"/>
      <c r="G62" s="259"/>
      <c r="H62" s="259">
        <v>45797</v>
      </c>
      <c r="I62" s="259"/>
      <c r="J62" s="259"/>
      <c r="K62" s="259"/>
      <c r="L62" s="259"/>
      <c r="M62" s="259"/>
      <c r="N62" s="259"/>
      <c r="O62" s="259"/>
      <c r="P62" s="11"/>
    </row>
    <row r="63" spans="1:16" ht="24.6" customHeight="1" x14ac:dyDescent="0.3">
      <c r="A63" s="730"/>
      <c r="B63" s="734"/>
      <c r="C63" s="733"/>
      <c r="D63" s="17"/>
      <c r="F63" s="248"/>
      <c r="G63" s="248"/>
      <c r="H63" s="248">
        <v>0.70833333333333337</v>
      </c>
      <c r="I63" s="248"/>
      <c r="J63" s="248"/>
      <c r="K63" s="248"/>
      <c r="L63" s="248"/>
      <c r="M63" s="248"/>
      <c r="N63" s="248"/>
      <c r="O63" s="248"/>
      <c r="P63" s="8"/>
    </row>
    <row r="64" spans="1:16" ht="24.6" customHeight="1" x14ac:dyDescent="0.3">
      <c r="A64" s="730"/>
      <c r="B64" s="734"/>
      <c r="C64" s="733"/>
      <c r="D64" s="28"/>
      <c r="F64" s="262"/>
      <c r="G64" s="262"/>
      <c r="H64" s="262" t="s">
        <v>95</v>
      </c>
      <c r="I64" s="262"/>
      <c r="J64" s="262"/>
      <c r="K64" s="262"/>
      <c r="L64" s="263"/>
      <c r="M64" s="263"/>
      <c r="N64" s="263"/>
      <c r="O64" s="263"/>
      <c r="P64" s="15"/>
    </row>
    <row r="65" spans="1:16" ht="24.6" customHeight="1" x14ac:dyDescent="0.3">
      <c r="A65" s="729" t="s">
        <v>6</v>
      </c>
      <c r="B65" s="734" t="s">
        <v>61</v>
      </c>
      <c r="C65" s="732" t="s">
        <v>58</v>
      </c>
      <c r="D65" s="30"/>
      <c r="E65" s="1238"/>
      <c r="F65" s="259">
        <v>45721</v>
      </c>
      <c r="G65" s="265"/>
      <c r="H65" s="265"/>
      <c r="I65" s="265"/>
      <c r="J65" s="265"/>
      <c r="K65" s="265"/>
      <c r="L65" s="266"/>
      <c r="M65" s="266"/>
      <c r="N65" s="266"/>
      <c r="O65" s="266"/>
      <c r="P65" s="11"/>
    </row>
    <row r="66" spans="1:16" ht="24.6" customHeight="1" x14ac:dyDescent="0.3">
      <c r="A66" s="730"/>
      <c r="B66" s="734"/>
      <c r="C66" s="733"/>
      <c r="D66" s="28"/>
      <c r="F66" s="248">
        <v>0.70833333333333337</v>
      </c>
      <c r="G66" s="262"/>
      <c r="H66" s="262"/>
      <c r="I66" s="262"/>
      <c r="J66" s="262"/>
      <c r="K66" s="262"/>
      <c r="L66" s="263"/>
      <c r="M66" s="263"/>
      <c r="N66" s="263"/>
      <c r="O66" s="263"/>
      <c r="P66" s="15"/>
    </row>
    <row r="67" spans="1:16" ht="24.6" customHeight="1" x14ac:dyDescent="0.3">
      <c r="A67" s="731"/>
      <c r="B67" s="734"/>
      <c r="C67" s="733"/>
      <c r="D67" s="28"/>
      <c r="F67" s="250" t="s">
        <v>95</v>
      </c>
      <c r="G67" s="262"/>
      <c r="H67" s="262"/>
      <c r="I67" s="262"/>
      <c r="J67" s="262"/>
      <c r="K67" s="262"/>
      <c r="L67" s="263"/>
      <c r="M67" s="263"/>
      <c r="N67" s="263"/>
      <c r="O67" s="263"/>
      <c r="P67" s="15"/>
    </row>
    <row r="68" spans="1:16" ht="24.6" customHeight="1" x14ac:dyDescent="0.3">
      <c r="A68" s="729" t="s">
        <v>46</v>
      </c>
      <c r="B68" s="734" t="s">
        <v>9</v>
      </c>
      <c r="C68" s="732" t="s">
        <v>58</v>
      </c>
      <c r="D68" s="19"/>
      <c r="E68" s="1231">
        <v>45693</v>
      </c>
      <c r="F68" s="247"/>
      <c r="G68" s="247"/>
      <c r="H68" s="247"/>
      <c r="I68" s="247"/>
      <c r="J68" s="247"/>
      <c r="K68" s="259"/>
      <c r="L68" s="259"/>
      <c r="M68" s="259"/>
      <c r="N68" s="259"/>
      <c r="O68" s="259"/>
      <c r="P68" s="7"/>
    </row>
    <row r="69" spans="1:16" ht="24.6" customHeight="1" x14ac:dyDescent="0.3">
      <c r="A69" s="753"/>
      <c r="B69" s="734"/>
      <c r="C69" s="733"/>
      <c r="D69" s="24"/>
      <c r="E69" s="1232">
        <v>0.70833333333333337</v>
      </c>
      <c r="F69" s="252"/>
      <c r="G69" s="252"/>
      <c r="H69" s="252"/>
      <c r="I69" s="252"/>
      <c r="J69" s="252"/>
      <c r="K69" s="248"/>
      <c r="L69" s="248"/>
      <c r="M69" s="248"/>
      <c r="N69" s="248"/>
      <c r="O69" s="248"/>
      <c r="P69" s="8"/>
    </row>
    <row r="70" spans="1:16" ht="24.6" customHeight="1" x14ac:dyDescent="0.3">
      <c r="A70" s="754"/>
      <c r="B70" s="734"/>
      <c r="C70" s="735"/>
      <c r="D70" s="26"/>
      <c r="E70" s="229" t="s">
        <v>849</v>
      </c>
      <c r="F70" s="253"/>
      <c r="G70" s="253"/>
      <c r="H70" s="253"/>
      <c r="I70" s="253"/>
      <c r="J70" s="253"/>
      <c r="K70" s="250"/>
      <c r="L70" s="260"/>
      <c r="M70" s="260"/>
      <c r="N70" s="260"/>
      <c r="O70" s="260"/>
      <c r="P70" s="9"/>
    </row>
    <row r="71" spans="1:16" ht="24.6" customHeight="1" x14ac:dyDescent="0.3">
      <c r="A71" s="729" t="s">
        <v>46</v>
      </c>
      <c r="B71" s="734" t="s">
        <v>10</v>
      </c>
      <c r="C71" s="732" t="s">
        <v>58</v>
      </c>
      <c r="D71" s="19"/>
      <c r="E71" s="1231">
        <v>45693</v>
      </c>
      <c r="F71" s="247"/>
      <c r="G71" s="247"/>
      <c r="H71" s="247"/>
      <c r="I71" s="247"/>
      <c r="J71" s="247"/>
      <c r="K71" s="259"/>
      <c r="L71" s="259"/>
      <c r="M71" s="259"/>
      <c r="N71" s="259"/>
      <c r="O71" s="259"/>
      <c r="P71" s="7"/>
    </row>
    <row r="72" spans="1:16" ht="24.6" customHeight="1" x14ac:dyDescent="0.3">
      <c r="A72" s="753"/>
      <c r="B72" s="734"/>
      <c r="C72" s="733"/>
      <c r="D72" s="24"/>
      <c r="E72" s="1232">
        <v>0.70833333333333337</v>
      </c>
      <c r="F72" s="252"/>
      <c r="G72" s="252"/>
      <c r="H72" s="252"/>
      <c r="I72" s="252"/>
      <c r="J72" s="252"/>
      <c r="K72" s="248"/>
      <c r="L72" s="248"/>
      <c r="M72" s="248"/>
      <c r="N72" s="248"/>
      <c r="O72" s="248"/>
      <c r="P72" s="8"/>
    </row>
    <row r="73" spans="1:16" ht="24.6" customHeight="1" x14ac:dyDescent="0.3">
      <c r="A73" s="754"/>
      <c r="B73" s="734"/>
      <c r="C73" s="735"/>
      <c r="D73" s="26"/>
      <c r="E73" s="229" t="s">
        <v>850</v>
      </c>
      <c r="F73" s="253"/>
      <c r="G73" s="253"/>
      <c r="H73" s="253"/>
      <c r="I73" s="253"/>
      <c r="J73" s="253"/>
      <c r="K73" s="250"/>
      <c r="L73" s="260"/>
      <c r="M73" s="260"/>
      <c r="N73" s="260"/>
      <c r="O73" s="260"/>
      <c r="P73" s="9"/>
    </row>
    <row r="74" spans="1:16" ht="24.6" customHeight="1" x14ac:dyDescent="0.3">
      <c r="A74" s="729" t="s">
        <v>46</v>
      </c>
      <c r="B74" s="734" t="s">
        <v>11</v>
      </c>
      <c r="C74" s="732" t="s">
        <v>58</v>
      </c>
      <c r="D74" s="19"/>
      <c r="E74" s="1231">
        <v>45693</v>
      </c>
      <c r="F74" s="247"/>
      <c r="G74" s="247"/>
      <c r="H74" s="247"/>
      <c r="I74" s="247"/>
      <c r="J74" s="247"/>
      <c r="K74" s="259"/>
      <c r="L74" s="259"/>
      <c r="M74" s="259"/>
      <c r="N74" s="259"/>
      <c r="O74" s="259"/>
      <c r="P74" s="7"/>
    </row>
    <row r="75" spans="1:16" ht="24.6" customHeight="1" x14ac:dyDescent="0.3">
      <c r="A75" s="753"/>
      <c r="B75" s="734"/>
      <c r="C75" s="733"/>
      <c r="D75" s="24"/>
      <c r="E75" s="1232">
        <v>0.70833333333333337</v>
      </c>
      <c r="F75" s="252"/>
      <c r="G75" s="252"/>
      <c r="H75" s="252"/>
      <c r="I75" s="252"/>
      <c r="J75" s="252"/>
      <c r="K75" s="248"/>
      <c r="L75" s="248"/>
      <c r="M75" s="248"/>
      <c r="N75" s="248"/>
      <c r="O75" s="248"/>
      <c r="P75" s="8"/>
    </row>
    <row r="76" spans="1:16" ht="24.6" customHeight="1" x14ac:dyDescent="0.3">
      <c r="A76" s="754"/>
      <c r="B76" s="734"/>
      <c r="C76" s="735"/>
      <c r="D76" s="26"/>
      <c r="E76" s="229" t="s">
        <v>851</v>
      </c>
      <c r="F76" s="253"/>
      <c r="G76" s="253"/>
      <c r="H76" s="253"/>
      <c r="I76" s="253"/>
      <c r="J76" s="253"/>
      <c r="K76" s="250"/>
      <c r="L76" s="260"/>
      <c r="M76" s="260"/>
      <c r="N76" s="260"/>
      <c r="O76" s="260"/>
      <c r="P76" s="9"/>
    </row>
    <row r="77" spans="1:16" ht="24.6" customHeight="1" x14ac:dyDescent="0.3">
      <c r="A77" s="744" t="s">
        <v>47</v>
      </c>
      <c r="B77" s="734" t="s">
        <v>40</v>
      </c>
      <c r="C77" s="732" t="s">
        <v>58</v>
      </c>
      <c r="D77" s="19"/>
      <c r="E77" s="1231"/>
      <c r="F77" s="259">
        <v>45721</v>
      </c>
      <c r="G77" s="247"/>
      <c r="H77" s="247"/>
      <c r="I77" s="247"/>
      <c r="J77" s="247"/>
      <c r="K77" s="259"/>
      <c r="L77" s="259"/>
      <c r="M77" s="259"/>
      <c r="N77" s="259"/>
      <c r="O77" s="259"/>
      <c r="P77" s="7"/>
    </row>
    <row r="78" spans="1:16" ht="24.6" customHeight="1" x14ac:dyDescent="0.3">
      <c r="A78" s="741"/>
      <c r="B78" s="734"/>
      <c r="C78" s="733"/>
      <c r="D78" s="24"/>
      <c r="E78" s="1232"/>
      <c r="F78" s="248">
        <v>0.70833333333333337</v>
      </c>
      <c r="G78" s="252"/>
      <c r="H78" s="252"/>
      <c r="I78" s="252"/>
      <c r="J78" s="252"/>
      <c r="K78" s="248"/>
      <c r="L78" s="248"/>
      <c r="M78" s="248"/>
      <c r="N78" s="248"/>
      <c r="O78" s="248"/>
      <c r="P78" s="8"/>
    </row>
    <row r="79" spans="1:16" ht="24.6" customHeight="1" x14ac:dyDescent="0.3">
      <c r="A79" s="742"/>
      <c r="B79" s="734"/>
      <c r="C79" s="735"/>
      <c r="D79" s="26"/>
      <c r="E79" s="26"/>
      <c r="F79" s="250" t="s">
        <v>94</v>
      </c>
      <c r="G79" s="253"/>
      <c r="H79" s="253"/>
      <c r="I79" s="253"/>
      <c r="J79" s="253"/>
      <c r="K79" s="250"/>
      <c r="L79" s="260"/>
      <c r="M79" s="260"/>
      <c r="N79" s="260"/>
      <c r="O79" s="260"/>
      <c r="P79" s="9"/>
    </row>
    <row r="80" spans="1:16" ht="24.6" customHeight="1" x14ac:dyDescent="0.3">
      <c r="A80" s="744" t="s">
        <v>47</v>
      </c>
      <c r="B80" s="734" t="s">
        <v>41</v>
      </c>
      <c r="C80" s="732" t="s">
        <v>58</v>
      </c>
      <c r="D80" s="19"/>
      <c r="E80" s="1231"/>
      <c r="F80" s="247"/>
      <c r="G80" s="247">
        <v>45754</v>
      </c>
      <c r="H80" s="247"/>
      <c r="I80" s="247"/>
      <c r="J80" s="247"/>
      <c r="K80" s="259"/>
      <c r="L80" s="259"/>
      <c r="M80" s="259"/>
      <c r="N80" s="259"/>
      <c r="O80" s="259"/>
      <c r="P80" s="7"/>
    </row>
    <row r="81" spans="1:16" ht="24.6" customHeight="1" x14ac:dyDescent="0.3">
      <c r="A81" s="741"/>
      <c r="B81" s="734"/>
      <c r="C81" s="733"/>
      <c r="D81" s="24"/>
      <c r="E81" s="1232"/>
      <c r="F81" s="252"/>
      <c r="G81" s="252">
        <v>0.70833333333333337</v>
      </c>
      <c r="H81" s="252"/>
      <c r="I81" s="252"/>
      <c r="J81" s="252"/>
      <c r="K81" s="248"/>
      <c r="L81" s="248"/>
      <c r="M81" s="248"/>
      <c r="N81" s="248"/>
      <c r="O81" s="248"/>
      <c r="P81" s="8"/>
    </row>
    <row r="82" spans="1:16" ht="24.6" customHeight="1" x14ac:dyDescent="0.3">
      <c r="A82" s="742"/>
      <c r="B82" s="734"/>
      <c r="C82" s="735"/>
      <c r="D82" s="26"/>
      <c r="E82" s="26"/>
      <c r="F82" s="253"/>
      <c r="G82" s="253" t="s">
        <v>94</v>
      </c>
      <c r="H82" s="253"/>
      <c r="I82" s="253"/>
      <c r="J82" s="253"/>
      <c r="K82" s="250"/>
      <c r="L82" s="260"/>
      <c r="M82" s="260"/>
      <c r="N82" s="260"/>
      <c r="O82" s="260"/>
      <c r="P82" s="9"/>
    </row>
    <row r="83" spans="1:16" ht="24.6" customHeight="1" x14ac:dyDescent="0.3">
      <c r="A83" s="744" t="s">
        <v>47</v>
      </c>
      <c r="B83" s="734" t="s">
        <v>42</v>
      </c>
      <c r="C83" s="732" t="s">
        <v>58</v>
      </c>
      <c r="D83" s="19"/>
      <c r="E83" s="1231"/>
      <c r="F83" s="259">
        <v>45721</v>
      </c>
      <c r="G83" s="247"/>
      <c r="H83" s="247"/>
      <c r="I83" s="247"/>
      <c r="J83" s="247"/>
      <c r="K83" s="259"/>
      <c r="L83" s="259"/>
      <c r="M83" s="259"/>
      <c r="N83" s="259"/>
      <c r="O83" s="259"/>
      <c r="P83" s="7"/>
    </row>
    <row r="84" spans="1:16" ht="24.6" customHeight="1" x14ac:dyDescent="0.3">
      <c r="A84" s="741"/>
      <c r="B84" s="734"/>
      <c r="C84" s="733"/>
      <c r="D84" s="24"/>
      <c r="E84" s="1232"/>
      <c r="F84" s="248">
        <v>0.70833333333333337</v>
      </c>
      <c r="G84" s="252"/>
      <c r="H84" s="252"/>
      <c r="I84" s="252"/>
      <c r="J84" s="252"/>
      <c r="K84" s="248"/>
      <c r="L84" s="248"/>
      <c r="M84" s="248"/>
      <c r="N84" s="248"/>
      <c r="O84" s="248"/>
      <c r="P84" s="8"/>
    </row>
    <row r="85" spans="1:16" ht="24.6" customHeight="1" x14ac:dyDescent="0.3">
      <c r="A85" s="742"/>
      <c r="B85" s="734"/>
      <c r="C85" s="735"/>
      <c r="D85" s="26"/>
      <c r="E85" s="26"/>
      <c r="F85" s="250" t="s">
        <v>94</v>
      </c>
      <c r="G85" s="253"/>
      <c r="H85" s="253"/>
      <c r="I85" s="253"/>
      <c r="J85" s="253"/>
      <c r="K85" s="250"/>
      <c r="L85" s="260"/>
      <c r="M85" s="260"/>
      <c r="N85" s="260"/>
      <c r="O85" s="260"/>
      <c r="P85" s="9"/>
    </row>
    <row r="86" spans="1:16" ht="24.6" customHeight="1" x14ac:dyDescent="0.3">
      <c r="A86" s="744" t="s">
        <v>47</v>
      </c>
      <c r="B86" s="734" t="s">
        <v>43</v>
      </c>
      <c r="C86" s="732" t="s">
        <v>58</v>
      </c>
      <c r="D86" s="19"/>
      <c r="E86" s="1231"/>
      <c r="F86" s="247"/>
      <c r="G86" s="247">
        <v>45754</v>
      </c>
      <c r="H86" s="247"/>
      <c r="I86" s="247"/>
      <c r="J86" s="247"/>
      <c r="K86" s="259"/>
      <c r="L86" s="259"/>
      <c r="M86" s="259"/>
      <c r="N86" s="259"/>
      <c r="O86" s="259"/>
      <c r="P86" s="7"/>
    </row>
    <row r="87" spans="1:16" ht="24.6" customHeight="1" x14ac:dyDescent="0.3">
      <c r="A87" s="741"/>
      <c r="B87" s="734"/>
      <c r="C87" s="733"/>
      <c r="D87" s="24"/>
      <c r="E87" s="1232"/>
      <c r="F87" s="252"/>
      <c r="G87" s="252">
        <v>0.70833333333333337</v>
      </c>
      <c r="H87" s="252"/>
      <c r="I87" s="252"/>
      <c r="J87" s="252"/>
      <c r="K87" s="248"/>
      <c r="L87" s="248"/>
      <c r="M87" s="248"/>
      <c r="N87" s="248"/>
      <c r="O87" s="248"/>
      <c r="P87" s="8"/>
    </row>
    <row r="88" spans="1:16" ht="24.6" customHeight="1" x14ac:dyDescent="0.3">
      <c r="A88" s="742"/>
      <c r="B88" s="734"/>
      <c r="C88" s="735"/>
      <c r="D88" s="26"/>
      <c r="E88" s="26"/>
      <c r="F88" s="253"/>
      <c r="G88" s="253" t="s">
        <v>94</v>
      </c>
      <c r="H88" s="253"/>
      <c r="I88" s="253"/>
      <c r="J88" s="253"/>
      <c r="K88" s="250"/>
      <c r="L88" s="260"/>
      <c r="M88" s="260"/>
      <c r="N88" s="260"/>
      <c r="O88" s="260"/>
      <c r="P88" s="9"/>
    </row>
    <row r="89" spans="1:16" ht="24.6" customHeight="1" x14ac:dyDescent="0.3">
      <c r="A89" s="729" t="s">
        <v>8</v>
      </c>
      <c r="B89" s="734" t="s">
        <v>15</v>
      </c>
      <c r="C89" s="732" t="s">
        <v>58</v>
      </c>
      <c r="D89" s="19"/>
      <c r="E89" s="1231"/>
      <c r="F89" s="247">
        <v>45736</v>
      </c>
      <c r="G89" s="247"/>
      <c r="H89" s="247"/>
      <c r="I89" s="247"/>
      <c r="J89" s="247"/>
      <c r="K89" s="259"/>
      <c r="L89" s="259"/>
      <c r="M89" s="259"/>
      <c r="N89" s="259"/>
      <c r="O89" s="259"/>
      <c r="P89" s="7"/>
    </row>
    <row r="90" spans="1:16" ht="24.6" customHeight="1" x14ac:dyDescent="0.3">
      <c r="A90" s="753"/>
      <c r="B90" s="734"/>
      <c r="C90" s="733"/>
      <c r="D90" s="24"/>
      <c r="E90" s="1232"/>
      <c r="F90" s="252">
        <v>0.70833333333333337</v>
      </c>
      <c r="G90" s="252"/>
      <c r="H90" s="252"/>
      <c r="I90" s="252"/>
      <c r="J90" s="252"/>
      <c r="K90" s="248"/>
      <c r="L90" s="248"/>
      <c r="M90" s="248"/>
      <c r="N90" s="248"/>
      <c r="O90" s="248"/>
      <c r="P90" s="8"/>
    </row>
    <row r="91" spans="1:16" ht="24.6" customHeight="1" x14ac:dyDescent="0.3">
      <c r="A91" s="754"/>
      <c r="B91" s="734"/>
      <c r="C91" s="735"/>
      <c r="D91" s="26"/>
      <c r="E91" s="26"/>
      <c r="F91" s="253" t="s">
        <v>99</v>
      </c>
      <c r="G91" s="254"/>
      <c r="H91" s="253"/>
      <c r="I91" s="253"/>
      <c r="J91" s="253"/>
      <c r="K91" s="250"/>
      <c r="L91" s="250"/>
      <c r="M91" s="250"/>
      <c r="N91" s="260"/>
      <c r="O91" s="260"/>
      <c r="P91" s="9"/>
    </row>
    <row r="92" spans="1:16" ht="24.6" customHeight="1" x14ac:dyDescent="0.3">
      <c r="A92" s="729" t="s">
        <v>16</v>
      </c>
      <c r="B92" s="734" t="s">
        <v>17</v>
      </c>
      <c r="C92" s="732" t="s">
        <v>58</v>
      </c>
      <c r="D92" s="19"/>
      <c r="E92" s="1231"/>
      <c r="F92" s="247">
        <v>45736</v>
      </c>
      <c r="G92" s="247"/>
      <c r="H92" s="247"/>
      <c r="I92" s="247"/>
      <c r="J92" s="247"/>
      <c r="K92" s="259"/>
      <c r="L92" s="259"/>
      <c r="M92" s="259"/>
      <c r="N92" s="259"/>
      <c r="O92" s="259"/>
      <c r="P92" s="7"/>
    </row>
    <row r="93" spans="1:16" ht="24.6" customHeight="1" x14ac:dyDescent="0.3">
      <c r="A93" s="753"/>
      <c r="B93" s="734"/>
      <c r="C93" s="733"/>
      <c r="D93" s="24"/>
      <c r="E93" s="1232"/>
      <c r="F93" s="252">
        <v>0.70833333333333337</v>
      </c>
      <c r="G93" s="252"/>
      <c r="H93" s="252"/>
      <c r="I93" s="252"/>
      <c r="J93" s="252"/>
      <c r="K93" s="248"/>
      <c r="L93" s="248"/>
      <c r="M93" s="248"/>
      <c r="N93" s="248"/>
      <c r="O93" s="248"/>
      <c r="P93" s="8"/>
    </row>
    <row r="94" spans="1:16" ht="24.6" customHeight="1" x14ac:dyDescent="0.3">
      <c r="A94" s="754"/>
      <c r="B94" s="734"/>
      <c r="C94" s="735"/>
      <c r="D94" s="26"/>
      <c r="E94" s="26"/>
      <c r="F94" s="253" t="s">
        <v>99</v>
      </c>
      <c r="G94" s="254"/>
      <c r="H94" s="254"/>
      <c r="I94" s="254"/>
      <c r="J94" s="254"/>
      <c r="K94" s="260"/>
      <c r="L94" s="260"/>
      <c r="M94" s="260"/>
      <c r="N94" s="260"/>
      <c r="O94" s="260"/>
      <c r="P94" s="9"/>
    </row>
    <row r="95" spans="1:16" ht="24.6" customHeight="1" x14ac:dyDescent="0.3">
      <c r="A95" s="729" t="s">
        <v>16</v>
      </c>
      <c r="B95" s="734" t="s">
        <v>18</v>
      </c>
      <c r="C95" s="732" t="s">
        <v>58</v>
      </c>
      <c r="D95" s="19"/>
      <c r="E95" s="1231"/>
      <c r="F95" s="247">
        <v>45736</v>
      </c>
      <c r="G95" s="247"/>
      <c r="H95" s="247"/>
      <c r="I95" s="247"/>
      <c r="J95" s="247"/>
      <c r="K95" s="259"/>
      <c r="L95" s="259"/>
      <c r="M95" s="259"/>
      <c r="N95" s="259"/>
      <c r="O95" s="259"/>
      <c r="P95" s="7"/>
    </row>
    <row r="96" spans="1:16" ht="24.6" customHeight="1" x14ac:dyDescent="0.3">
      <c r="A96" s="753"/>
      <c r="B96" s="734"/>
      <c r="C96" s="733"/>
      <c r="D96" s="24"/>
      <c r="E96" s="1232"/>
      <c r="F96" s="252">
        <v>0.70833333333333337</v>
      </c>
      <c r="G96" s="252"/>
      <c r="H96" s="252"/>
      <c r="I96" s="252"/>
      <c r="J96" s="252"/>
      <c r="K96" s="248"/>
      <c r="L96" s="248"/>
      <c r="M96" s="248"/>
      <c r="N96" s="248"/>
      <c r="O96" s="248"/>
      <c r="P96" s="8"/>
    </row>
    <row r="97" spans="1:16" ht="24.6" customHeight="1" x14ac:dyDescent="0.3">
      <c r="A97" s="754"/>
      <c r="B97" s="734"/>
      <c r="C97" s="735"/>
      <c r="D97" s="26"/>
      <c r="E97" s="26"/>
      <c r="F97" s="253" t="s">
        <v>99</v>
      </c>
      <c r="G97" s="254"/>
      <c r="H97" s="254"/>
      <c r="I97" s="254"/>
      <c r="J97" s="254"/>
      <c r="K97" s="260"/>
      <c r="L97" s="260"/>
      <c r="M97" s="260"/>
      <c r="N97" s="260"/>
      <c r="O97" s="260"/>
      <c r="P97" s="9"/>
    </row>
    <row r="98" spans="1:16" ht="24.6" customHeight="1" x14ac:dyDescent="0.3">
      <c r="A98" s="729" t="s">
        <v>16</v>
      </c>
      <c r="B98" s="734" t="s">
        <v>19</v>
      </c>
      <c r="C98" s="732" t="s">
        <v>58</v>
      </c>
      <c r="D98" s="19"/>
      <c r="E98" s="1231"/>
      <c r="F98" s="247">
        <v>45736</v>
      </c>
      <c r="G98" s="247"/>
      <c r="H98" s="247"/>
      <c r="I98" s="247"/>
      <c r="J98" s="247"/>
      <c r="K98" s="259"/>
      <c r="L98" s="259"/>
      <c r="M98" s="259"/>
      <c r="N98" s="259"/>
      <c r="O98" s="259"/>
      <c r="P98" s="7"/>
    </row>
    <row r="99" spans="1:16" ht="24.6" customHeight="1" x14ac:dyDescent="0.3">
      <c r="A99" s="753"/>
      <c r="B99" s="734"/>
      <c r="C99" s="733"/>
      <c r="D99" s="24"/>
      <c r="E99" s="1232"/>
      <c r="F99" s="252">
        <v>0.70833333333333337</v>
      </c>
      <c r="G99" s="252"/>
      <c r="H99" s="252"/>
      <c r="I99" s="252"/>
      <c r="J99" s="252"/>
      <c r="K99" s="248"/>
      <c r="L99" s="248"/>
      <c r="M99" s="248"/>
      <c r="N99" s="248"/>
      <c r="O99" s="248"/>
      <c r="P99" s="8"/>
    </row>
    <row r="100" spans="1:16" ht="24.6" customHeight="1" x14ac:dyDescent="0.3">
      <c r="A100" s="754"/>
      <c r="B100" s="734"/>
      <c r="C100" s="735"/>
      <c r="D100" s="26"/>
      <c r="E100" s="26"/>
      <c r="F100" s="253" t="s">
        <v>99</v>
      </c>
      <c r="G100" s="254"/>
      <c r="H100" s="254"/>
      <c r="I100" s="254"/>
      <c r="J100" s="254"/>
      <c r="K100" s="260"/>
      <c r="L100" s="260"/>
      <c r="M100" s="260"/>
      <c r="N100" s="260"/>
      <c r="O100" s="260"/>
      <c r="P100" s="9"/>
    </row>
    <row r="101" spans="1:16" ht="24.6" customHeight="1" x14ac:dyDescent="0.3">
      <c r="A101" s="729" t="s">
        <v>16</v>
      </c>
      <c r="B101" s="734" t="s">
        <v>20</v>
      </c>
      <c r="C101" s="732" t="s">
        <v>58</v>
      </c>
      <c r="D101" s="19"/>
      <c r="E101" s="1231"/>
      <c r="F101" s="247"/>
      <c r="G101" s="247"/>
      <c r="H101" s="247">
        <v>45782</v>
      </c>
      <c r="I101" s="247"/>
      <c r="J101" s="247"/>
      <c r="K101" s="259"/>
      <c r="L101" s="259"/>
      <c r="M101" s="259"/>
      <c r="N101" s="259"/>
      <c r="O101" s="259"/>
      <c r="P101" s="7"/>
    </row>
    <row r="102" spans="1:16" ht="24.6" customHeight="1" x14ac:dyDescent="0.3">
      <c r="A102" s="753"/>
      <c r="B102" s="734"/>
      <c r="C102" s="733"/>
      <c r="D102" s="24"/>
      <c r="E102" s="1232"/>
      <c r="F102" s="252"/>
      <c r="G102" s="252"/>
      <c r="H102" s="252">
        <v>0.70833333333333337</v>
      </c>
      <c r="I102" s="252"/>
      <c r="J102" s="252"/>
      <c r="K102" s="248"/>
      <c r="L102" s="248"/>
      <c r="M102" s="248"/>
      <c r="N102" s="248"/>
      <c r="O102" s="248"/>
      <c r="P102" s="8"/>
    </row>
    <row r="103" spans="1:16" ht="24.6" customHeight="1" x14ac:dyDescent="0.3">
      <c r="A103" s="754"/>
      <c r="B103" s="734"/>
      <c r="C103" s="735"/>
      <c r="D103" s="26"/>
      <c r="E103" s="26"/>
      <c r="F103" s="254"/>
      <c r="G103" s="254"/>
      <c r="H103" s="253" t="s">
        <v>99</v>
      </c>
      <c r="I103" s="254"/>
      <c r="J103" s="254"/>
      <c r="K103" s="260"/>
      <c r="L103" s="260"/>
      <c r="M103" s="260"/>
      <c r="N103" s="260"/>
      <c r="O103" s="260"/>
      <c r="P103" s="9"/>
    </row>
    <row r="104" spans="1:16" ht="24.6" customHeight="1" x14ac:dyDescent="0.3">
      <c r="A104" s="729" t="s">
        <v>8</v>
      </c>
      <c r="B104" s="734" t="s">
        <v>60</v>
      </c>
      <c r="C104" s="732" t="s">
        <v>58</v>
      </c>
      <c r="D104" s="28"/>
      <c r="E104" s="1239"/>
      <c r="F104" s="247">
        <v>45741</v>
      </c>
      <c r="G104" s="263"/>
      <c r="H104" s="268"/>
      <c r="I104" s="263"/>
      <c r="J104" s="263"/>
      <c r="K104" s="267"/>
      <c r="L104" s="263"/>
      <c r="M104" s="263"/>
      <c r="N104" s="267"/>
      <c r="O104" s="263"/>
      <c r="P104" s="13"/>
    </row>
    <row r="105" spans="1:16" ht="24.6" customHeight="1" x14ac:dyDescent="0.3">
      <c r="A105" s="753"/>
      <c r="B105" s="734"/>
      <c r="C105" s="733"/>
      <c r="D105" s="28"/>
      <c r="E105" s="1239"/>
      <c r="F105" s="252">
        <v>0.70833333333333337</v>
      </c>
      <c r="G105" s="263"/>
      <c r="H105" s="268"/>
      <c r="I105" s="263"/>
      <c r="J105" s="263"/>
      <c r="K105" s="267"/>
      <c r="L105" s="263"/>
      <c r="M105" s="263"/>
      <c r="N105" s="267"/>
      <c r="O105" s="263"/>
      <c r="P105" s="13"/>
    </row>
    <row r="106" spans="1:16" ht="24.6" customHeight="1" x14ac:dyDescent="0.3">
      <c r="A106" s="754"/>
      <c r="B106" s="734"/>
      <c r="C106" s="735"/>
      <c r="D106" s="28"/>
      <c r="E106" s="1239"/>
      <c r="F106" s="253" t="s">
        <v>99</v>
      </c>
      <c r="G106" s="263"/>
      <c r="H106" s="268"/>
      <c r="I106" s="263"/>
      <c r="J106" s="263"/>
      <c r="K106" s="267"/>
      <c r="L106" s="263"/>
      <c r="M106" s="263"/>
      <c r="N106" s="267"/>
      <c r="O106" s="263"/>
      <c r="P106" s="13"/>
    </row>
    <row r="107" spans="1:16" ht="24.6" customHeight="1" x14ac:dyDescent="0.3">
      <c r="A107" s="744" t="s">
        <v>44</v>
      </c>
      <c r="B107" s="734" t="s">
        <v>35</v>
      </c>
      <c r="C107" s="732" t="s">
        <v>58</v>
      </c>
      <c r="D107" s="16"/>
      <c r="E107" s="1238"/>
      <c r="F107" s="247">
        <v>45721</v>
      </c>
      <c r="G107" s="259"/>
      <c r="H107" s="264"/>
      <c r="I107" s="259"/>
      <c r="J107" s="259"/>
      <c r="K107" s="264"/>
      <c r="L107" s="259"/>
      <c r="M107" s="259"/>
      <c r="N107" s="264"/>
      <c r="O107" s="259"/>
      <c r="P107" s="7"/>
    </row>
    <row r="108" spans="1:16" ht="24.6" customHeight="1" x14ac:dyDescent="0.3">
      <c r="A108" s="745"/>
      <c r="B108" s="734"/>
      <c r="C108" s="733"/>
      <c r="D108" s="17"/>
      <c r="F108" s="252">
        <v>0.70833333333333337</v>
      </c>
      <c r="G108" s="248"/>
      <c r="H108" s="255"/>
      <c r="I108" s="248"/>
      <c r="J108" s="248"/>
      <c r="K108" s="255"/>
      <c r="L108" s="248"/>
      <c r="M108" s="248"/>
      <c r="N108" s="255"/>
      <c r="O108" s="248"/>
      <c r="P108" s="8"/>
    </row>
    <row r="109" spans="1:16" ht="24.6" customHeight="1" x14ac:dyDescent="0.3">
      <c r="A109" s="746"/>
      <c r="B109" s="734"/>
      <c r="C109" s="735"/>
      <c r="D109" s="25"/>
      <c r="E109" s="1235"/>
      <c r="F109" s="253" t="s">
        <v>99</v>
      </c>
      <c r="G109" s="250"/>
      <c r="H109" s="257"/>
      <c r="I109" s="250"/>
      <c r="J109" s="250"/>
      <c r="K109" s="257"/>
      <c r="L109" s="250"/>
      <c r="M109" s="250"/>
      <c r="N109" s="257"/>
      <c r="O109" s="260"/>
      <c r="P109" s="9"/>
    </row>
    <row r="110" spans="1:16" ht="24.6" customHeight="1" x14ac:dyDescent="0.3">
      <c r="A110" s="744" t="s">
        <v>45</v>
      </c>
      <c r="B110" s="734" t="s">
        <v>36</v>
      </c>
      <c r="C110" s="732" t="s">
        <v>58</v>
      </c>
      <c r="D110" s="23"/>
      <c r="E110" s="1236">
        <v>45708</v>
      </c>
      <c r="F110" s="255"/>
      <c r="G110" s="269"/>
      <c r="H110" s="255"/>
      <c r="I110" s="269"/>
      <c r="J110" s="269"/>
      <c r="K110" s="255"/>
      <c r="L110" s="269"/>
      <c r="M110" s="269"/>
      <c r="N110" s="255"/>
      <c r="O110" s="269"/>
      <c r="P110" s="7"/>
    </row>
    <row r="111" spans="1:16" ht="24.6" customHeight="1" x14ac:dyDescent="0.3">
      <c r="A111" s="745"/>
      <c r="B111" s="734"/>
      <c r="C111" s="733"/>
      <c r="D111" s="17"/>
      <c r="E111" s="1224">
        <v>0.70833333333333337</v>
      </c>
      <c r="F111" s="255"/>
      <c r="G111" s="248"/>
      <c r="H111" s="255"/>
      <c r="I111" s="248"/>
      <c r="J111" s="248"/>
      <c r="K111" s="255"/>
      <c r="L111" s="248"/>
      <c r="M111" s="248"/>
      <c r="N111" s="255"/>
      <c r="O111" s="248"/>
      <c r="P111" s="8"/>
    </row>
    <row r="112" spans="1:16" ht="52.2" customHeight="1" x14ac:dyDescent="0.3">
      <c r="A112" s="746"/>
      <c r="B112" s="734"/>
      <c r="C112" s="735"/>
      <c r="D112" s="25"/>
      <c r="E112" s="229" t="s">
        <v>793</v>
      </c>
      <c r="F112" s="255"/>
      <c r="G112" s="250"/>
      <c r="H112" s="257"/>
      <c r="I112" s="250"/>
      <c r="J112" s="250"/>
      <c r="K112" s="257"/>
      <c r="L112" s="250"/>
      <c r="M112" s="250"/>
      <c r="N112" s="257"/>
      <c r="O112" s="260"/>
      <c r="P112" s="9"/>
    </row>
    <row r="113" spans="1:16" ht="24.6" customHeight="1" x14ac:dyDescent="0.3">
      <c r="A113" s="744" t="s">
        <v>45</v>
      </c>
      <c r="B113" s="734" t="s">
        <v>37</v>
      </c>
      <c r="C113" s="732" t="s">
        <v>58</v>
      </c>
      <c r="D113" s="23"/>
      <c r="E113" s="1236">
        <v>45708</v>
      </c>
      <c r="F113" s="259"/>
      <c r="G113" s="269"/>
      <c r="H113" s="255"/>
      <c r="I113" s="269"/>
      <c r="J113" s="269"/>
      <c r="K113" s="255"/>
      <c r="L113" s="269"/>
      <c r="M113" s="269"/>
      <c r="N113" s="255"/>
      <c r="O113" s="269"/>
      <c r="P113" s="7"/>
    </row>
    <row r="114" spans="1:16" ht="24.6" customHeight="1" x14ac:dyDescent="0.3">
      <c r="A114" s="745"/>
      <c r="B114" s="734"/>
      <c r="C114" s="733"/>
      <c r="D114" s="17"/>
      <c r="E114" s="1224">
        <v>0.70833333333333337</v>
      </c>
      <c r="F114" s="248"/>
      <c r="G114" s="248"/>
      <c r="H114" s="255"/>
      <c r="I114" s="248"/>
      <c r="J114" s="248"/>
      <c r="K114" s="255"/>
      <c r="L114" s="248"/>
      <c r="M114" s="248"/>
      <c r="N114" s="255"/>
      <c r="O114" s="248"/>
      <c r="P114" s="8"/>
    </row>
    <row r="115" spans="1:16" ht="24.6" customHeight="1" x14ac:dyDescent="0.3">
      <c r="A115" s="746"/>
      <c r="B115" s="734"/>
      <c r="C115" s="735"/>
      <c r="D115" s="25"/>
      <c r="E115" s="229" t="s">
        <v>852</v>
      </c>
      <c r="F115" s="250"/>
      <c r="G115" s="250"/>
      <c r="H115" s="257"/>
      <c r="I115" s="250"/>
      <c r="J115" s="250"/>
      <c r="K115" s="257"/>
      <c r="L115" s="250"/>
      <c r="M115" s="250"/>
      <c r="N115" s="257"/>
      <c r="O115" s="260"/>
      <c r="P115" s="9"/>
    </row>
    <row r="116" spans="1:16" ht="24.6" customHeight="1" x14ac:dyDescent="0.3">
      <c r="A116" s="744" t="s">
        <v>45</v>
      </c>
      <c r="B116" s="734" t="s">
        <v>38</v>
      </c>
      <c r="C116" s="732" t="s">
        <v>58</v>
      </c>
      <c r="D116" s="23"/>
      <c r="E116" s="1236">
        <v>45708</v>
      </c>
      <c r="F116" s="259"/>
      <c r="G116" s="269"/>
      <c r="H116" s="255"/>
      <c r="I116" s="269"/>
      <c r="J116" s="269"/>
      <c r="K116" s="255"/>
      <c r="L116" s="269"/>
      <c r="M116" s="269"/>
      <c r="N116" s="255"/>
      <c r="O116" s="269"/>
      <c r="P116" s="7"/>
    </row>
    <row r="117" spans="1:16" ht="24.6" customHeight="1" x14ac:dyDescent="0.3">
      <c r="A117" s="745"/>
      <c r="B117" s="734"/>
      <c r="C117" s="733"/>
      <c r="D117" s="17"/>
      <c r="E117" s="1224">
        <v>0.70833333333333337</v>
      </c>
      <c r="F117" s="248"/>
      <c r="G117" s="248"/>
      <c r="H117" s="255"/>
      <c r="I117" s="248"/>
      <c r="J117" s="248"/>
      <c r="K117" s="255"/>
      <c r="L117" s="248"/>
      <c r="M117" s="248"/>
      <c r="N117" s="255"/>
      <c r="O117" s="248"/>
      <c r="P117" s="8"/>
    </row>
    <row r="118" spans="1:16" ht="24.6" customHeight="1" x14ac:dyDescent="0.3">
      <c r="A118" s="746"/>
      <c r="B118" s="734"/>
      <c r="C118" s="735"/>
      <c r="D118" s="29"/>
      <c r="E118" s="229" t="s">
        <v>853</v>
      </c>
      <c r="F118" s="262"/>
      <c r="G118" s="262"/>
      <c r="H118" s="255"/>
      <c r="I118" s="262"/>
      <c r="J118" s="262"/>
      <c r="K118" s="255"/>
      <c r="L118" s="262"/>
      <c r="M118" s="262"/>
      <c r="N118" s="255"/>
      <c r="O118" s="263"/>
      <c r="P118" s="13"/>
    </row>
    <row r="119" spans="1:16" ht="24.6" customHeight="1" x14ac:dyDescent="0.3">
      <c r="A119" s="739" t="s">
        <v>26</v>
      </c>
      <c r="B119" s="740" t="s">
        <v>39</v>
      </c>
      <c r="C119" s="743" t="s">
        <v>57</v>
      </c>
      <c r="D119" s="16"/>
      <c r="E119" s="1240">
        <v>45708</v>
      </c>
      <c r="F119" s="270"/>
      <c r="G119" s="259"/>
      <c r="H119" s="259"/>
      <c r="I119" s="259"/>
      <c r="J119" s="259"/>
      <c r="K119" s="259"/>
      <c r="L119" s="259"/>
      <c r="M119" s="259"/>
      <c r="N119" s="259"/>
      <c r="O119" s="259"/>
      <c r="P119" s="736"/>
    </row>
    <row r="120" spans="1:16" ht="24.6" customHeight="1" x14ac:dyDescent="0.3">
      <c r="A120" s="739"/>
      <c r="B120" s="741"/>
      <c r="C120" s="743"/>
      <c r="D120" s="17"/>
      <c r="E120" s="1224">
        <v>0.70833333333333337</v>
      </c>
      <c r="F120" s="269"/>
      <c r="G120" s="248"/>
      <c r="H120" s="248"/>
      <c r="I120" s="248"/>
      <c r="J120" s="248"/>
      <c r="K120" s="248"/>
      <c r="L120" s="248"/>
      <c r="M120" s="248"/>
      <c r="N120" s="248"/>
      <c r="O120" s="248"/>
      <c r="P120" s="737"/>
    </row>
    <row r="121" spans="1:16" ht="24.6" customHeight="1" x14ac:dyDescent="0.3">
      <c r="A121" s="739"/>
      <c r="B121" s="741"/>
      <c r="C121" s="743"/>
      <c r="D121" s="29"/>
      <c r="E121" s="770" t="s">
        <v>794</v>
      </c>
      <c r="F121" s="248"/>
      <c r="G121" s="262"/>
      <c r="H121" s="262"/>
      <c r="I121" s="262"/>
      <c r="J121" s="262"/>
      <c r="K121" s="262"/>
      <c r="L121" s="262"/>
      <c r="M121" s="262"/>
      <c r="N121" s="262"/>
      <c r="O121" s="262"/>
      <c r="P121" s="737"/>
    </row>
    <row r="122" spans="1:16" ht="24.6" customHeight="1" x14ac:dyDescent="0.3">
      <c r="A122" s="739"/>
      <c r="B122" s="741"/>
      <c r="C122" s="743"/>
      <c r="D122" s="14"/>
      <c r="E122" s="770"/>
      <c r="F122" s="262"/>
      <c r="G122" s="271"/>
      <c r="H122" s="271"/>
      <c r="I122" s="271"/>
      <c r="J122" s="271"/>
      <c r="K122" s="271"/>
      <c r="L122" s="271"/>
      <c r="M122" s="271"/>
      <c r="N122" s="271"/>
      <c r="O122" s="271"/>
      <c r="P122" s="737"/>
    </row>
    <row r="123" spans="1:16" ht="24.6" customHeight="1" x14ac:dyDescent="0.3">
      <c r="A123" s="739"/>
      <c r="B123" s="742"/>
      <c r="C123" s="743"/>
      <c r="D123" s="10"/>
      <c r="E123" s="771"/>
      <c r="F123" s="261"/>
      <c r="G123" s="261"/>
      <c r="H123" s="261"/>
      <c r="I123" s="261"/>
      <c r="J123" s="261"/>
      <c r="K123" s="261"/>
      <c r="L123" s="261"/>
      <c r="M123" s="261"/>
      <c r="N123" s="261"/>
      <c r="O123" s="261"/>
      <c r="P123" s="738"/>
    </row>
    <row r="124" spans="1:16" ht="24.6" customHeight="1" x14ac:dyDescent="0.3">
      <c r="A124" s="744" t="s">
        <v>48</v>
      </c>
      <c r="B124" s="734" t="s">
        <v>49</v>
      </c>
      <c r="C124" s="732" t="s">
        <v>58</v>
      </c>
      <c r="D124" s="23"/>
      <c r="F124" s="269"/>
      <c r="G124" s="247">
        <v>45754</v>
      </c>
      <c r="H124" s="255"/>
      <c r="I124" s="269"/>
      <c r="J124" s="269"/>
      <c r="K124" s="255"/>
      <c r="L124" s="269"/>
      <c r="M124" s="269"/>
      <c r="N124" s="255"/>
      <c r="O124" s="269"/>
      <c r="P124" s="7"/>
    </row>
    <row r="125" spans="1:16" ht="24.6" customHeight="1" x14ac:dyDescent="0.3">
      <c r="A125" s="745"/>
      <c r="B125" s="734"/>
      <c r="C125" s="733"/>
      <c r="D125" s="17"/>
      <c r="F125" s="248"/>
      <c r="G125" s="252">
        <v>0.70833333333333337</v>
      </c>
      <c r="H125" s="255"/>
      <c r="I125" s="248"/>
      <c r="J125" s="248"/>
      <c r="K125" s="255"/>
      <c r="L125" s="248"/>
      <c r="M125" s="248"/>
      <c r="N125" s="255"/>
      <c r="O125" s="248"/>
      <c r="P125" s="8"/>
    </row>
    <row r="126" spans="1:16" ht="24.6" customHeight="1" x14ac:dyDescent="0.3">
      <c r="A126" s="746"/>
      <c r="B126" s="734"/>
      <c r="C126" s="735"/>
      <c r="D126" s="25"/>
      <c r="E126" s="1235"/>
      <c r="F126" s="250"/>
      <c r="G126" s="253" t="s">
        <v>99</v>
      </c>
      <c r="H126" s="257"/>
      <c r="I126" s="250"/>
      <c r="J126" s="250"/>
      <c r="K126" s="257"/>
      <c r="L126" s="250"/>
      <c r="M126" s="250"/>
      <c r="N126" s="257"/>
      <c r="O126" s="260"/>
      <c r="P126" s="9"/>
    </row>
    <row r="127" spans="1:16" ht="24.6" customHeight="1" x14ac:dyDescent="0.3">
      <c r="A127" s="744" t="s">
        <v>44</v>
      </c>
      <c r="B127" s="734" t="s">
        <v>50</v>
      </c>
      <c r="C127" s="732" t="s">
        <v>58</v>
      </c>
      <c r="D127" s="23"/>
      <c r="F127" s="269"/>
      <c r="G127" s="247">
        <v>45754</v>
      </c>
      <c r="H127" s="255"/>
      <c r="I127" s="269"/>
      <c r="J127" s="269"/>
      <c r="K127" s="255"/>
      <c r="L127" s="269"/>
      <c r="M127" s="269"/>
      <c r="N127" s="255"/>
      <c r="O127" s="269"/>
      <c r="P127" s="7"/>
    </row>
    <row r="128" spans="1:16" ht="24.6" customHeight="1" x14ac:dyDescent="0.3">
      <c r="A128" s="745"/>
      <c r="B128" s="734"/>
      <c r="C128" s="733"/>
      <c r="D128" s="17"/>
      <c r="F128" s="248"/>
      <c r="G128" s="252">
        <v>0.70833333333333337</v>
      </c>
      <c r="H128" s="255"/>
      <c r="I128" s="248"/>
      <c r="J128" s="248"/>
      <c r="K128" s="255"/>
      <c r="L128" s="248"/>
      <c r="M128" s="248"/>
      <c r="N128" s="255"/>
      <c r="O128" s="248"/>
      <c r="P128" s="8"/>
    </row>
    <row r="129" spans="1:16" ht="24.6" customHeight="1" x14ac:dyDescent="0.3">
      <c r="A129" s="746"/>
      <c r="B129" s="734"/>
      <c r="C129" s="735"/>
      <c r="D129" s="25"/>
      <c r="E129" s="1235"/>
      <c r="F129" s="250"/>
      <c r="G129" s="253" t="s">
        <v>99</v>
      </c>
      <c r="H129" s="257"/>
      <c r="I129" s="250"/>
      <c r="J129" s="250"/>
      <c r="K129" s="257"/>
      <c r="L129" s="250"/>
      <c r="M129" s="250"/>
      <c r="N129" s="257"/>
      <c r="O129" s="260"/>
      <c r="P129" s="9"/>
    </row>
    <row r="130" spans="1:16" ht="24.6" customHeight="1" x14ac:dyDescent="0.3">
      <c r="A130" s="744" t="s">
        <v>52</v>
      </c>
      <c r="B130" s="734" t="s">
        <v>51</v>
      </c>
      <c r="C130" s="732" t="s">
        <v>58</v>
      </c>
      <c r="D130" s="23"/>
      <c r="F130" s="256">
        <v>45721</v>
      </c>
      <c r="G130" s="269"/>
      <c r="H130" s="255"/>
      <c r="I130" s="269"/>
      <c r="J130" s="269"/>
      <c r="K130" s="255"/>
      <c r="L130" s="269"/>
      <c r="M130" s="269"/>
      <c r="N130" s="255"/>
      <c r="O130" s="269"/>
      <c r="P130" s="7"/>
    </row>
    <row r="131" spans="1:16" ht="24.6" customHeight="1" x14ac:dyDescent="0.3">
      <c r="A131" s="745"/>
      <c r="B131" s="734"/>
      <c r="C131" s="733"/>
      <c r="D131" s="17"/>
      <c r="F131" s="248">
        <v>0.70833333333333337</v>
      </c>
      <c r="G131" s="248"/>
      <c r="H131" s="255"/>
      <c r="I131" s="248"/>
      <c r="J131" s="248"/>
      <c r="K131" s="255"/>
      <c r="L131" s="248"/>
      <c r="M131" s="248"/>
      <c r="N131" s="255"/>
      <c r="O131" s="248"/>
      <c r="P131" s="8"/>
    </row>
    <row r="132" spans="1:16" ht="24.6" customHeight="1" x14ac:dyDescent="0.3">
      <c r="A132" s="746"/>
      <c r="B132" s="734"/>
      <c r="C132" s="735"/>
      <c r="D132" s="25"/>
      <c r="E132" s="1235"/>
      <c r="F132" s="250" t="s">
        <v>99</v>
      </c>
      <c r="G132" s="250"/>
      <c r="H132" s="257"/>
      <c r="I132" s="250"/>
      <c r="J132" s="250"/>
      <c r="K132" s="257"/>
      <c r="L132" s="250"/>
      <c r="M132" s="250"/>
      <c r="N132" s="257"/>
      <c r="O132" s="260"/>
      <c r="P132" s="9"/>
    </row>
    <row r="133" spans="1:16" ht="24.6" customHeight="1" x14ac:dyDescent="0.3">
      <c r="A133" s="744" t="s">
        <v>53</v>
      </c>
      <c r="B133" s="734" t="s">
        <v>54</v>
      </c>
      <c r="C133" s="732" t="s">
        <v>58</v>
      </c>
      <c r="D133" s="23"/>
      <c r="F133" s="256">
        <v>45721</v>
      </c>
      <c r="G133" s="269"/>
      <c r="H133" s="255"/>
      <c r="I133" s="269"/>
      <c r="J133" s="269"/>
      <c r="K133" s="255"/>
      <c r="L133" s="269"/>
      <c r="M133" s="269"/>
      <c r="N133" s="255"/>
      <c r="O133" s="269"/>
      <c r="P133" s="7"/>
    </row>
    <row r="134" spans="1:16" ht="24.6" customHeight="1" x14ac:dyDescent="0.3">
      <c r="A134" s="745"/>
      <c r="B134" s="734"/>
      <c r="C134" s="733"/>
      <c r="D134" s="17"/>
      <c r="F134" s="248">
        <v>0.70833333333333337</v>
      </c>
      <c r="G134" s="248"/>
      <c r="H134" s="255"/>
      <c r="I134" s="248"/>
      <c r="J134" s="248"/>
      <c r="K134" s="255"/>
      <c r="L134" s="248"/>
      <c r="M134" s="248"/>
      <c r="N134" s="255"/>
      <c r="O134" s="248"/>
      <c r="P134" s="8"/>
    </row>
    <row r="135" spans="1:16" ht="24.6" customHeight="1" x14ac:dyDescent="0.3">
      <c r="A135" s="746"/>
      <c r="B135" s="734"/>
      <c r="C135" s="735"/>
      <c r="D135" s="25"/>
      <c r="E135" s="1235"/>
      <c r="F135" s="250" t="s">
        <v>99</v>
      </c>
      <c r="G135" s="250"/>
      <c r="H135" s="257"/>
      <c r="I135" s="250"/>
      <c r="J135" s="250"/>
      <c r="K135" s="257"/>
      <c r="L135" s="250"/>
      <c r="M135" s="250"/>
      <c r="N135" s="257"/>
      <c r="O135" s="260"/>
      <c r="P135" s="9"/>
    </row>
    <row r="136" spans="1:16" ht="24.6" customHeight="1" x14ac:dyDescent="0.3">
      <c r="A136" s="744" t="s">
        <v>53</v>
      </c>
      <c r="B136" s="734" t="s">
        <v>55</v>
      </c>
      <c r="C136" s="732" t="s">
        <v>58</v>
      </c>
      <c r="D136" s="23"/>
      <c r="F136" s="256">
        <v>45721</v>
      </c>
      <c r="G136" s="269"/>
      <c r="H136" s="255"/>
      <c r="I136" s="269"/>
      <c r="J136" s="269"/>
      <c r="K136" s="255"/>
      <c r="L136" s="269"/>
      <c r="M136" s="269"/>
      <c r="N136" s="255"/>
      <c r="O136" s="269"/>
      <c r="P136" s="7"/>
    </row>
    <row r="137" spans="1:16" ht="24.6" customHeight="1" x14ac:dyDescent="0.3">
      <c r="A137" s="745"/>
      <c r="B137" s="734"/>
      <c r="C137" s="733"/>
      <c r="D137" s="17"/>
      <c r="F137" s="248">
        <v>0.70833333333333337</v>
      </c>
      <c r="G137" s="248"/>
      <c r="H137" s="255"/>
      <c r="I137" s="248"/>
      <c r="J137" s="248"/>
      <c r="K137" s="255"/>
      <c r="L137" s="248"/>
      <c r="M137" s="248"/>
      <c r="N137" s="255"/>
      <c r="O137" s="248"/>
      <c r="P137" s="8"/>
    </row>
    <row r="138" spans="1:16" ht="24.6" customHeight="1" x14ac:dyDescent="0.3">
      <c r="A138" s="746"/>
      <c r="B138" s="734"/>
      <c r="C138" s="735"/>
      <c r="D138" s="25"/>
      <c r="E138" s="1235"/>
      <c r="F138" s="250" t="s">
        <v>99</v>
      </c>
      <c r="G138" s="250"/>
      <c r="H138" s="257"/>
      <c r="I138" s="250"/>
      <c r="J138" s="250"/>
      <c r="K138" s="257"/>
      <c r="L138" s="250"/>
      <c r="M138" s="250"/>
      <c r="N138" s="257"/>
      <c r="O138" s="260"/>
      <c r="P138" s="9"/>
    </row>
    <row r="290" spans="5:5" ht="97.2" x14ac:dyDescent="0.3">
      <c r="E290" s="1241" t="s">
        <v>21</v>
      </c>
    </row>
  </sheetData>
  <sheetProtection selectLockedCells="1" selectUnlockedCells="1"/>
  <mergeCells count="141">
    <mergeCell ref="E121:E123"/>
    <mergeCell ref="A133:A135"/>
    <mergeCell ref="B133:B135"/>
    <mergeCell ref="C133:C135"/>
    <mergeCell ref="A130:A132"/>
    <mergeCell ref="B130:B132"/>
    <mergeCell ref="C130:C132"/>
    <mergeCell ref="A136:A138"/>
    <mergeCell ref="B136:B138"/>
    <mergeCell ref="C136:C138"/>
    <mergeCell ref="A86:A88"/>
    <mergeCell ref="B86:B88"/>
    <mergeCell ref="C86:C88"/>
    <mergeCell ref="A124:A126"/>
    <mergeCell ref="B124:B126"/>
    <mergeCell ref="C124:C126"/>
    <mergeCell ref="A127:A129"/>
    <mergeCell ref="B127:B129"/>
    <mergeCell ref="C127:C129"/>
    <mergeCell ref="A92:A94"/>
    <mergeCell ref="B92:B94"/>
    <mergeCell ref="C92:C94"/>
    <mergeCell ref="A107:A109"/>
    <mergeCell ref="B107:B109"/>
    <mergeCell ref="C107:C109"/>
    <mergeCell ref="A110:A112"/>
    <mergeCell ref="B110:B112"/>
    <mergeCell ref="C110:C112"/>
    <mergeCell ref="A104:A106"/>
    <mergeCell ref="C29:C31"/>
    <mergeCell ref="A32:A34"/>
    <mergeCell ref="B32:B34"/>
    <mergeCell ref="C32:C34"/>
    <mergeCell ref="A35:A37"/>
    <mergeCell ref="B35:B37"/>
    <mergeCell ref="C35:C37"/>
    <mergeCell ref="A44:A46"/>
    <mergeCell ref="B44:B46"/>
    <mergeCell ref="C44:C46"/>
    <mergeCell ref="A38:A40"/>
    <mergeCell ref="B38:B40"/>
    <mergeCell ref="C38:C40"/>
    <mergeCell ref="A41:A43"/>
    <mergeCell ref="B41:B43"/>
    <mergeCell ref="C41:C43"/>
    <mergeCell ref="A53:A55"/>
    <mergeCell ref="A101:A103"/>
    <mergeCell ref="B101:B103"/>
    <mergeCell ref="C101:C103"/>
    <mergeCell ref="A98:A100"/>
    <mergeCell ref="B98:B100"/>
    <mergeCell ref="C98:C100"/>
    <mergeCell ref="B53:B55"/>
    <mergeCell ref="C53:C55"/>
    <mergeCell ref="A59:A61"/>
    <mergeCell ref="A56:A58"/>
    <mergeCell ref="B56:B58"/>
    <mergeCell ref="C56:C58"/>
    <mergeCell ref="B59:B61"/>
    <mergeCell ref="C59:C61"/>
    <mergeCell ref="A62:A64"/>
    <mergeCell ref="B62:B64"/>
    <mergeCell ref="C62:C64"/>
    <mergeCell ref="A95:A97"/>
    <mergeCell ref="B95:B97"/>
    <mergeCell ref="C95:C97"/>
    <mergeCell ref="A89:A91"/>
    <mergeCell ref="B89:B91"/>
    <mergeCell ref="C89:C91"/>
    <mergeCell ref="C3:D3"/>
    <mergeCell ref="A50:A52"/>
    <mergeCell ref="B50:B52"/>
    <mergeCell ref="C50:C52"/>
    <mergeCell ref="C17:C19"/>
    <mergeCell ref="A11:A13"/>
    <mergeCell ref="A6:D6"/>
    <mergeCell ref="A9:A10"/>
    <mergeCell ref="A5:D5"/>
    <mergeCell ref="A4:D4"/>
    <mergeCell ref="A47:A49"/>
    <mergeCell ref="B47:B49"/>
    <mergeCell ref="C47:C49"/>
    <mergeCell ref="A20:A22"/>
    <mergeCell ref="B20:B22"/>
    <mergeCell ref="C20:C22"/>
    <mergeCell ref="A23:A25"/>
    <mergeCell ref="B23:B25"/>
    <mergeCell ref="C23:C25"/>
    <mergeCell ref="A26:A28"/>
    <mergeCell ref="B26:B28"/>
    <mergeCell ref="C26:C28"/>
    <mergeCell ref="A29:A31"/>
    <mergeCell ref="B29:B31"/>
    <mergeCell ref="A1:P1"/>
    <mergeCell ref="A2:P2"/>
    <mergeCell ref="A74:A76"/>
    <mergeCell ref="B74:B76"/>
    <mergeCell ref="C74:C76"/>
    <mergeCell ref="A68:A70"/>
    <mergeCell ref="B68:B70"/>
    <mergeCell ref="C68:C70"/>
    <mergeCell ref="A71:A73"/>
    <mergeCell ref="B71:B73"/>
    <mergeCell ref="C71:C73"/>
    <mergeCell ref="A14:A16"/>
    <mergeCell ref="B14:B16"/>
    <mergeCell ref="C14:C16"/>
    <mergeCell ref="A17:A19"/>
    <mergeCell ref="B17:B19"/>
    <mergeCell ref="M6:P6"/>
    <mergeCell ref="M7:P7"/>
    <mergeCell ref="B11:B13"/>
    <mergeCell ref="B9:B10"/>
    <mergeCell ref="C9:C10"/>
    <mergeCell ref="C11:C13"/>
    <mergeCell ref="D9:O9"/>
    <mergeCell ref="A3:B3"/>
    <mergeCell ref="A65:A67"/>
    <mergeCell ref="C65:C67"/>
    <mergeCell ref="B104:B106"/>
    <mergeCell ref="C104:C106"/>
    <mergeCell ref="B65:B67"/>
    <mergeCell ref="P119:P123"/>
    <mergeCell ref="A119:A123"/>
    <mergeCell ref="B119:B123"/>
    <mergeCell ref="C119:C123"/>
    <mergeCell ref="A113:A115"/>
    <mergeCell ref="B113:B115"/>
    <mergeCell ref="C113:C115"/>
    <mergeCell ref="A116:A118"/>
    <mergeCell ref="B116:B118"/>
    <mergeCell ref="C116:C118"/>
    <mergeCell ref="A77:A79"/>
    <mergeCell ref="B77:B79"/>
    <mergeCell ref="C77:C79"/>
    <mergeCell ref="A80:A82"/>
    <mergeCell ref="B80:B82"/>
    <mergeCell ref="C80:C82"/>
    <mergeCell ref="A83:A85"/>
    <mergeCell ref="B83:B85"/>
    <mergeCell ref="C83:C85"/>
  </mergeCells>
  <phoneticPr fontId="5" type="noConversion"/>
  <hyperlinks>
    <hyperlink ref="Q13" location="預告統計資料發布時間表!A1" display="(105年7月)" xr:uid="{00000000-0004-0000-0000-000001000000}"/>
    <hyperlink ref="R13" location="'105年9月公庫收支'!A1" display="(105年8月)" xr:uid="{00000000-0004-0000-0000-000002000000}"/>
    <hyperlink ref="S13" location="預告統計資料發布時間表!A1" display="(105年9月)" xr:uid="{00000000-0004-0000-0000-000003000000}"/>
    <hyperlink ref="T13" location="預告統計資料發布時間表!A1" display="(105年10月)" xr:uid="{00000000-0004-0000-0000-000004000000}"/>
    <hyperlink ref="U13" location="預告統計資料發布時間表!A1" display="(105年11月)" xr:uid="{00000000-0004-0000-0000-000005000000}"/>
    <hyperlink ref="D16" location="'資源回收成果統計(113年12月)'!A1" display="資源回收成果統計(113年12月)" xr:uid="{A40363F0-AE57-49CD-B903-3F92A038E050}"/>
    <hyperlink ref="D19" location="'一般垃圾及廚餘清理狀況(113年12月)'!A1" display="'一般垃圾及廚餘清理狀況(113年12月)'!A1" xr:uid="{074CAE33-17DB-46B8-AA90-A434E928BD3C}"/>
    <hyperlink ref="D22" location="'停車位概況－都市計畫區內路外(113年第4季)'!A1" display="(113年第四季)" xr:uid="{7F26D2BC-5E93-4CE2-A660-2FF88BC3A9E1}"/>
    <hyperlink ref="D25" location="'停車位概況－都市計畫區外路外(113年第4季)'!A1" display="(113年第四季)" xr:uid="{8F02E9BE-1EC5-4722-9690-BB995F6862BD}"/>
    <hyperlink ref="D28" location="'停車位概況－路邊停車位(113年第4季)'!A1" display="(113年第四季)" xr:uid="{F56056E7-6BEC-401B-BB2A-01074F6A194D}"/>
    <hyperlink ref="D31" location="'停車位概況－區內路外身心障礙者專用停車位(113年第4季)'!A1" display="(113年第四季)" xr:uid="{FCFFB6D0-7878-454E-8ED0-39A71311B9A9}"/>
    <hyperlink ref="D34" location="'停車位概況－區外路外身心障礙者專用停車位(113年第4季)'!Print_Area" display="(113年第四季)" xr:uid="{1494605E-3704-4B7C-8682-7EAA6AB66BE0}"/>
    <hyperlink ref="D37" location="'停車位概況－路邊身心障礙者專用停車位(113年第4季)'!A1" display="(113年第四季)" xr:uid="{13900D2F-95B1-4A78-928F-42CD73072166}"/>
    <hyperlink ref="D40" location="'停車位概況－區內路外電動車專用停車位(113年第4季)'!A1" display="(113年第四季)" xr:uid="{709321D2-6061-4A19-8A3D-E5A112CA99C0}"/>
    <hyperlink ref="D43" location="'停車位概況－區外路外電動車專用停車位(113年第4季)'!A1" display="(113年第四季)" xr:uid="{2036D33B-A07F-4123-8F8B-4C82B360FA9D}"/>
    <hyperlink ref="D46" location="'停車位概況－路邊電動車專用停車位(113年第4季)'!A1" display="(113年第四季)" xr:uid="{752F6973-C778-4736-A093-7C1F4ADBD4AE}"/>
    <hyperlink ref="E11" location="'鄉庫收支月報表(113年12月)'!A1" display="'鄉庫收支月報表(113年12月)'!A1" xr:uid="{3FECD867-5250-424B-8C6F-A751F5410386}"/>
    <hyperlink ref="E49" location="'獨居老人服務概況(113年第4季)'!A1" display="獨居老人服務概況(113年第四季)" xr:uid="{4F4A5A1B-AA56-4D10-89DB-9D7B4BA15DF7}"/>
    <hyperlink ref="F52" location="'推行社區發展工作概況(112年)'!A1" display="推行社區發展工作概況(113年)" xr:uid="{64E37B04-B1D9-41F0-B6ED-FFA2C7A2EC98}"/>
    <hyperlink ref="E55" location="'環保人員概況表一 (113下)'!A1" display="環保人員概況(113年下半年度)" xr:uid="{2AD0DF49-DF6C-4FD4-ABFB-FFF09593EA5E}"/>
    <hyperlink ref="E58" location="'垃圾處理場(廠)及垃圾回收清除車輛(113年下半年)'!A1" display="垃圾處理場(廠)及垃圾回收清除車輛統計(113年下半年度)" xr:uid="{C0141110-58F9-4A64-9B79-2227F1A96E1C}"/>
    <hyperlink ref="E112" location="都市計畫區域內公共工程實施數量.!A1" display="都市計畫區域內公共工程實施數量(113年)" xr:uid="{0F69DC65-4BE3-4981-B871-A9F9E40AE16B}"/>
    <hyperlink ref="E121" location="都市計畫區域內現有已開闢道路長度及面積暨橋梁座數、自行.!A1" display="都市計畫區域內現有已開闢道路長度及面積暨橋梁座數、自行車道長度(113年)" xr:uid="{D48FCB31-6E1B-458A-9614-87EFEC35208E}"/>
    <hyperlink ref="E70" location="調解業務概況!A1" display="辦理調解業務概況(113年)" xr:uid="{4DCBDA9D-4ED3-4953-9DCA-7D6CFE9CBAB9}"/>
    <hyperlink ref="E73" location="調解委員會組織概況!A1" display="調解委員會組織概況(113年)" xr:uid="{504920CF-1F1C-40AC-9170-97B2E5FE1351}"/>
    <hyperlink ref="E76" location="辦理調解方式概況!A1" display="辦理調解方式概況(113年)" xr:uid="{B8E1929A-109E-47CE-A302-A80E7B2997B5}"/>
    <hyperlink ref="E115" location="都市計畫公共設施用地已取得面積.!A1" display="都市計畫公共設施用地已取得面積(113年)" xr:uid="{AC9F6586-8236-4499-BECC-AF9E3F24C4F4}"/>
    <hyperlink ref="E118" location="都市計畫公共設施用地已闢建面積.!A1" display="都市計畫公共設施用地已闢建面積(113年)" xr:uid="{568CAFC5-2934-4E4E-A122-238C08C56613}"/>
    <hyperlink ref="E13" location="'鄉庫收支月報表(114年1月)'!A1" display="'鄉庫收支月報表(114年1月)'!A1" xr:uid="{9BB60507-1C54-4903-8E43-573B80938CBC}"/>
    <hyperlink ref="E16" location="'資源回收成果統計(114年1月)'!A1" display="資源回收成果統計(114年1月)" xr:uid="{6951222E-278E-4E4D-8AB7-F28E5601BA93}"/>
    <hyperlink ref="E19" location="'一般垃圾及廚餘清理狀況(114年1月)'!A1" display="一般垃圾及廚餘清理狀況(114年1月)" xr:uid="{C259AE37-EC52-436D-A196-3144E4B0DBC8}"/>
  </hyperlinks>
  <pageMargins left="0.57999999999999996" right="0.48" top="0.2" bottom="0.2" header="0.31496062992125984" footer="0.31496062992125984"/>
  <pageSetup paperSize="8" scale="5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ED8C5-897F-4E53-99FE-0EBCD9337FFE}">
  <dimension ref="A1:M186"/>
  <sheetViews>
    <sheetView zoomScale="75" zoomScaleNormal="75" zoomScaleSheetLayoutView="75" zoomScalePageLayoutView="85" workbookViewId="0">
      <selection sqref="A1:P1"/>
    </sheetView>
  </sheetViews>
  <sheetFormatPr defaultColWidth="9" defaultRowHeight="15.6" x14ac:dyDescent="0.3"/>
  <cols>
    <col min="1" max="1" width="12.21875" style="127" customWidth="1"/>
    <col min="2" max="3" width="11.6640625" style="127" customWidth="1"/>
    <col min="4" max="6" width="11.6640625" style="147" customWidth="1"/>
    <col min="7" max="12" width="11.6640625" style="127" customWidth="1"/>
    <col min="13" max="256" width="9" style="127"/>
    <col min="257" max="257" width="12.21875" style="127" customWidth="1"/>
    <col min="258" max="268" width="11.6640625" style="127" customWidth="1"/>
    <col min="269" max="512" width="9" style="127"/>
    <col min="513" max="513" width="12.21875" style="127" customWidth="1"/>
    <col min="514" max="524" width="11.6640625" style="127" customWidth="1"/>
    <col min="525" max="768" width="9" style="127"/>
    <col min="769" max="769" width="12.21875" style="127" customWidth="1"/>
    <col min="770" max="780" width="11.6640625" style="127" customWidth="1"/>
    <col min="781" max="1024" width="9" style="127"/>
    <col min="1025" max="1025" width="12.21875" style="127" customWidth="1"/>
    <col min="1026" max="1036" width="11.6640625" style="127" customWidth="1"/>
    <col min="1037" max="1280" width="9" style="127"/>
    <col min="1281" max="1281" width="12.21875" style="127" customWidth="1"/>
    <col min="1282" max="1292" width="11.6640625" style="127" customWidth="1"/>
    <col min="1293" max="1536" width="9" style="127"/>
    <col min="1537" max="1537" width="12.21875" style="127" customWidth="1"/>
    <col min="1538" max="1548" width="11.6640625" style="127" customWidth="1"/>
    <col min="1549" max="1792" width="9" style="127"/>
    <col min="1793" max="1793" width="12.21875" style="127" customWidth="1"/>
    <col min="1794" max="1804" width="11.6640625" style="127" customWidth="1"/>
    <col min="1805" max="2048" width="9" style="127"/>
    <col min="2049" max="2049" width="12.21875" style="127" customWidth="1"/>
    <col min="2050" max="2060" width="11.6640625" style="127" customWidth="1"/>
    <col min="2061" max="2304" width="9" style="127"/>
    <col min="2305" max="2305" width="12.21875" style="127" customWidth="1"/>
    <col min="2306" max="2316" width="11.6640625" style="127" customWidth="1"/>
    <col min="2317" max="2560" width="9" style="127"/>
    <col min="2561" max="2561" width="12.21875" style="127" customWidth="1"/>
    <col min="2562" max="2572" width="11.6640625" style="127" customWidth="1"/>
    <col min="2573" max="2816" width="9" style="127"/>
    <col min="2817" max="2817" width="12.21875" style="127" customWidth="1"/>
    <col min="2818" max="2828" width="11.6640625" style="127" customWidth="1"/>
    <col min="2829" max="3072" width="9" style="127"/>
    <col min="3073" max="3073" width="12.21875" style="127" customWidth="1"/>
    <col min="3074" max="3084" width="11.6640625" style="127" customWidth="1"/>
    <col min="3085" max="3328" width="9" style="127"/>
    <col min="3329" max="3329" width="12.21875" style="127" customWidth="1"/>
    <col min="3330" max="3340" width="11.6640625" style="127" customWidth="1"/>
    <col min="3341" max="3584" width="9" style="127"/>
    <col min="3585" max="3585" width="12.21875" style="127" customWidth="1"/>
    <col min="3586" max="3596" width="11.6640625" style="127" customWidth="1"/>
    <col min="3597" max="3840" width="9" style="127"/>
    <col min="3841" max="3841" width="12.21875" style="127" customWidth="1"/>
    <col min="3842" max="3852" width="11.6640625" style="127" customWidth="1"/>
    <col min="3853" max="4096" width="9" style="127"/>
    <col min="4097" max="4097" width="12.21875" style="127" customWidth="1"/>
    <col min="4098" max="4108" width="11.6640625" style="127" customWidth="1"/>
    <col min="4109" max="4352" width="9" style="127"/>
    <col min="4353" max="4353" width="12.21875" style="127" customWidth="1"/>
    <col min="4354" max="4364" width="11.6640625" style="127" customWidth="1"/>
    <col min="4365" max="4608" width="9" style="127"/>
    <col min="4609" max="4609" width="12.21875" style="127" customWidth="1"/>
    <col min="4610" max="4620" width="11.6640625" style="127" customWidth="1"/>
    <col min="4621" max="4864" width="9" style="127"/>
    <col min="4865" max="4865" width="12.21875" style="127" customWidth="1"/>
    <col min="4866" max="4876" width="11.6640625" style="127" customWidth="1"/>
    <col min="4877" max="5120" width="9" style="127"/>
    <col min="5121" max="5121" width="12.21875" style="127" customWidth="1"/>
    <col min="5122" max="5132" width="11.6640625" style="127" customWidth="1"/>
    <col min="5133" max="5376" width="9" style="127"/>
    <col min="5377" max="5377" width="12.21875" style="127" customWidth="1"/>
    <col min="5378" max="5388" width="11.6640625" style="127" customWidth="1"/>
    <col min="5389" max="5632" width="9" style="127"/>
    <col min="5633" max="5633" width="12.21875" style="127" customWidth="1"/>
    <col min="5634" max="5644" width="11.6640625" style="127" customWidth="1"/>
    <col min="5645" max="5888" width="9" style="127"/>
    <col min="5889" max="5889" width="12.21875" style="127" customWidth="1"/>
    <col min="5890" max="5900" width="11.6640625" style="127" customWidth="1"/>
    <col min="5901" max="6144" width="9" style="127"/>
    <col min="6145" max="6145" width="12.21875" style="127" customWidth="1"/>
    <col min="6146" max="6156" width="11.6640625" style="127" customWidth="1"/>
    <col min="6157" max="6400" width="9" style="127"/>
    <col min="6401" max="6401" width="12.21875" style="127" customWidth="1"/>
    <col min="6402" max="6412" width="11.6640625" style="127" customWidth="1"/>
    <col min="6413" max="6656" width="9" style="127"/>
    <col min="6657" max="6657" width="12.21875" style="127" customWidth="1"/>
    <col min="6658" max="6668" width="11.6640625" style="127" customWidth="1"/>
    <col min="6669" max="6912" width="9" style="127"/>
    <col min="6913" max="6913" width="12.21875" style="127" customWidth="1"/>
    <col min="6914" max="6924" width="11.6640625" style="127" customWidth="1"/>
    <col min="6925" max="7168" width="9" style="127"/>
    <col min="7169" max="7169" width="12.21875" style="127" customWidth="1"/>
    <col min="7170" max="7180" width="11.6640625" style="127" customWidth="1"/>
    <col min="7181" max="7424" width="9" style="127"/>
    <col min="7425" max="7425" width="12.21875" style="127" customWidth="1"/>
    <col min="7426" max="7436" width="11.6640625" style="127" customWidth="1"/>
    <col min="7437" max="7680" width="9" style="127"/>
    <col min="7681" max="7681" width="12.21875" style="127" customWidth="1"/>
    <col min="7682" max="7692" width="11.6640625" style="127" customWidth="1"/>
    <col min="7693" max="7936" width="9" style="127"/>
    <col min="7937" max="7937" width="12.21875" style="127" customWidth="1"/>
    <col min="7938" max="7948" width="11.6640625" style="127" customWidth="1"/>
    <col min="7949" max="8192" width="9" style="127"/>
    <col min="8193" max="8193" width="12.21875" style="127" customWidth="1"/>
    <col min="8194" max="8204" width="11.6640625" style="127" customWidth="1"/>
    <col min="8205" max="8448" width="9" style="127"/>
    <col min="8449" max="8449" width="12.21875" style="127" customWidth="1"/>
    <col min="8450" max="8460" width="11.6640625" style="127" customWidth="1"/>
    <col min="8461" max="8704" width="9" style="127"/>
    <col min="8705" max="8705" width="12.21875" style="127" customWidth="1"/>
    <col min="8706" max="8716" width="11.6640625" style="127" customWidth="1"/>
    <col min="8717" max="8960" width="9" style="127"/>
    <col min="8961" max="8961" width="12.21875" style="127" customWidth="1"/>
    <col min="8962" max="8972" width="11.6640625" style="127" customWidth="1"/>
    <col min="8973" max="9216" width="9" style="127"/>
    <col min="9217" max="9217" width="12.21875" style="127" customWidth="1"/>
    <col min="9218" max="9228" width="11.6640625" style="127" customWidth="1"/>
    <col min="9229" max="9472" width="9" style="127"/>
    <col min="9473" max="9473" width="12.21875" style="127" customWidth="1"/>
    <col min="9474" max="9484" width="11.6640625" style="127" customWidth="1"/>
    <col min="9485" max="9728" width="9" style="127"/>
    <col min="9729" max="9729" width="12.21875" style="127" customWidth="1"/>
    <col min="9730" max="9740" width="11.6640625" style="127" customWidth="1"/>
    <col min="9741" max="9984" width="9" style="127"/>
    <col min="9985" max="9985" width="12.21875" style="127" customWidth="1"/>
    <col min="9986" max="9996" width="11.6640625" style="127" customWidth="1"/>
    <col min="9997" max="10240" width="9" style="127"/>
    <col min="10241" max="10241" width="12.21875" style="127" customWidth="1"/>
    <col min="10242" max="10252" width="11.6640625" style="127" customWidth="1"/>
    <col min="10253" max="10496" width="9" style="127"/>
    <col min="10497" max="10497" width="12.21875" style="127" customWidth="1"/>
    <col min="10498" max="10508" width="11.6640625" style="127" customWidth="1"/>
    <col min="10509" max="10752" width="9" style="127"/>
    <col min="10753" max="10753" width="12.21875" style="127" customWidth="1"/>
    <col min="10754" max="10764" width="11.6640625" style="127" customWidth="1"/>
    <col min="10765" max="11008" width="9" style="127"/>
    <col min="11009" max="11009" width="12.21875" style="127" customWidth="1"/>
    <col min="11010" max="11020" width="11.6640625" style="127" customWidth="1"/>
    <col min="11021" max="11264" width="9" style="127"/>
    <col min="11265" max="11265" width="12.21875" style="127" customWidth="1"/>
    <col min="11266" max="11276" width="11.6640625" style="127" customWidth="1"/>
    <col min="11277" max="11520" width="9" style="127"/>
    <col min="11521" max="11521" width="12.21875" style="127" customWidth="1"/>
    <col min="11522" max="11532" width="11.6640625" style="127" customWidth="1"/>
    <col min="11533" max="11776" width="9" style="127"/>
    <col min="11777" max="11777" width="12.21875" style="127" customWidth="1"/>
    <col min="11778" max="11788" width="11.6640625" style="127" customWidth="1"/>
    <col min="11789" max="12032" width="9" style="127"/>
    <col min="12033" max="12033" width="12.21875" style="127" customWidth="1"/>
    <col min="12034" max="12044" width="11.6640625" style="127" customWidth="1"/>
    <col min="12045" max="12288" width="9" style="127"/>
    <col min="12289" max="12289" width="12.21875" style="127" customWidth="1"/>
    <col min="12290" max="12300" width="11.6640625" style="127" customWidth="1"/>
    <col min="12301" max="12544" width="9" style="127"/>
    <col min="12545" max="12545" width="12.21875" style="127" customWidth="1"/>
    <col min="12546" max="12556" width="11.6640625" style="127" customWidth="1"/>
    <col min="12557" max="12800" width="9" style="127"/>
    <col min="12801" max="12801" width="12.21875" style="127" customWidth="1"/>
    <col min="12802" max="12812" width="11.6640625" style="127" customWidth="1"/>
    <col min="12813" max="13056" width="9" style="127"/>
    <col min="13057" max="13057" width="12.21875" style="127" customWidth="1"/>
    <col min="13058" max="13068" width="11.6640625" style="127" customWidth="1"/>
    <col min="13069" max="13312" width="9" style="127"/>
    <col min="13313" max="13313" width="12.21875" style="127" customWidth="1"/>
    <col min="13314" max="13324" width="11.6640625" style="127" customWidth="1"/>
    <col min="13325" max="13568" width="9" style="127"/>
    <col min="13569" max="13569" width="12.21875" style="127" customWidth="1"/>
    <col min="13570" max="13580" width="11.6640625" style="127" customWidth="1"/>
    <col min="13581" max="13824" width="9" style="127"/>
    <col min="13825" max="13825" width="12.21875" style="127" customWidth="1"/>
    <col min="13826" max="13836" width="11.6640625" style="127" customWidth="1"/>
    <col min="13837" max="14080" width="9" style="127"/>
    <col min="14081" max="14081" width="12.21875" style="127" customWidth="1"/>
    <col min="14082" max="14092" width="11.6640625" style="127" customWidth="1"/>
    <col min="14093" max="14336" width="9" style="127"/>
    <col min="14337" max="14337" width="12.21875" style="127" customWidth="1"/>
    <col min="14338" max="14348" width="11.6640625" style="127" customWidth="1"/>
    <col min="14349" max="14592" width="9" style="127"/>
    <col min="14593" max="14593" width="12.21875" style="127" customWidth="1"/>
    <col min="14594" max="14604" width="11.6640625" style="127" customWidth="1"/>
    <col min="14605" max="14848" width="9" style="127"/>
    <col min="14849" max="14849" width="12.21875" style="127" customWidth="1"/>
    <col min="14850" max="14860" width="11.6640625" style="127" customWidth="1"/>
    <col min="14861" max="15104" width="9" style="127"/>
    <col min="15105" max="15105" width="12.21875" style="127" customWidth="1"/>
    <col min="15106" max="15116" width="11.6640625" style="127" customWidth="1"/>
    <col min="15117" max="15360" width="9" style="127"/>
    <col min="15361" max="15361" width="12.21875" style="127" customWidth="1"/>
    <col min="15362" max="15372" width="11.6640625" style="127" customWidth="1"/>
    <col min="15373" max="15616" width="9" style="127"/>
    <col min="15617" max="15617" width="12.21875" style="127" customWidth="1"/>
    <col min="15618" max="15628" width="11.6640625" style="127" customWidth="1"/>
    <col min="15629" max="15872" width="9" style="127"/>
    <col min="15873" max="15873" width="12.21875" style="127" customWidth="1"/>
    <col min="15874" max="15884" width="11.6640625" style="127" customWidth="1"/>
    <col min="15885" max="16128" width="9" style="127"/>
    <col min="16129" max="16129" width="12.21875" style="127" customWidth="1"/>
    <col min="16130" max="16140" width="11.6640625" style="127" customWidth="1"/>
    <col min="16141" max="16384" width="9" style="127"/>
  </cols>
  <sheetData>
    <row r="1" spans="1:13" s="123" customFormat="1" ht="45.6" customHeight="1" x14ac:dyDescent="0.3">
      <c r="A1" s="121" t="s">
        <v>189</v>
      </c>
      <c r="B1" s="122"/>
      <c r="C1" s="122"/>
      <c r="D1" s="122"/>
      <c r="E1" s="122"/>
      <c r="F1" s="122"/>
      <c r="G1" s="122"/>
      <c r="H1" s="122"/>
      <c r="I1" s="902" t="s">
        <v>105</v>
      </c>
      <c r="J1" s="903"/>
      <c r="K1" s="904" t="s">
        <v>219</v>
      </c>
      <c r="L1" s="905"/>
      <c r="M1" s="83" t="s">
        <v>107</v>
      </c>
    </row>
    <row r="2" spans="1:13" s="123" customFormat="1" ht="21" customHeight="1" x14ac:dyDescent="0.3">
      <c r="A2" s="121" t="s">
        <v>191</v>
      </c>
      <c r="B2" s="124" t="s">
        <v>257</v>
      </c>
      <c r="C2" s="124"/>
      <c r="D2" s="124"/>
      <c r="E2" s="124"/>
      <c r="F2" s="124"/>
      <c r="G2" s="124"/>
      <c r="H2" s="125"/>
      <c r="I2" s="906" t="s">
        <v>193</v>
      </c>
      <c r="J2" s="907"/>
      <c r="K2" s="906" t="s">
        <v>220</v>
      </c>
      <c r="L2" s="907"/>
    </row>
    <row r="3" spans="1:13" s="126" customFormat="1" ht="37.5" customHeight="1" x14ac:dyDescent="0.3">
      <c r="A3" s="908" t="s">
        <v>256</v>
      </c>
      <c r="B3" s="908"/>
      <c r="C3" s="908"/>
      <c r="D3" s="908"/>
      <c r="E3" s="908"/>
      <c r="F3" s="908"/>
      <c r="G3" s="908"/>
      <c r="H3" s="908"/>
      <c r="I3" s="908"/>
      <c r="J3" s="908"/>
      <c r="K3" s="908"/>
      <c r="L3" s="908"/>
    </row>
    <row r="4" spans="1:13" ht="21" customHeight="1" thickBot="1" x14ac:dyDescent="0.35">
      <c r="A4" s="901" t="s">
        <v>255</v>
      </c>
      <c r="B4" s="901"/>
      <c r="C4" s="901"/>
      <c r="D4" s="901"/>
      <c r="E4" s="901"/>
      <c r="F4" s="901"/>
      <c r="G4" s="901"/>
      <c r="H4" s="901"/>
      <c r="I4" s="901"/>
      <c r="J4" s="901"/>
      <c r="K4" s="901"/>
      <c r="L4" s="901"/>
    </row>
    <row r="5" spans="1:13" ht="37.35" customHeight="1" x14ac:dyDescent="0.3">
      <c r="A5" s="889" t="s">
        <v>221</v>
      </c>
      <c r="B5" s="892" t="s">
        <v>163</v>
      </c>
      <c r="C5" s="895" t="s">
        <v>222</v>
      </c>
      <c r="D5" s="895"/>
      <c r="E5" s="895"/>
      <c r="F5" s="895"/>
      <c r="G5" s="895"/>
      <c r="H5" s="895" t="s">
        <v>223</v>
      </c>
      <c r="I5" s="895"/>
      <c r="J5" s="895"/>
      <c r="K5" s="895"/>
      <c r="L5" s="896"/>
    </row>
    <row r="6" spans="1:13" s="128" customFormat="1" ht="37.35" customHeight="1" x14ac:dyDescent="0.3">
      <c r="A6" s="890"/>
      <c r="B6" s="893"/>
      <c r="C6" s="897" t="s">
        <v>171</v>
      </c>
      <c r="D6" s="897" t="s">
        <v>224</v>
      </c>
      <c r="E6" s="897"/>
      <c r="F6" s="897"/>
      <c r="G6" s="897" t="s">
        <v>225</v>
      </c>
      <c r="H6" s="897" t="s">
        <v>171</v>
      </c>
      <c r="I6" s="897" t="s">
        <v>224</v>
      </c>
      <c r="J6" s="897"/>
      <c r="K6" s="897"/>
      <c r="L6" s="899" t="s">
        <v>225</v>
      </c>
    </row>
    <row r="7" spans="1:13" s="128" customFormat="1" ht="37.35" customHeight="1" thickBot="1" x14ac:dyDescent="0.35">
      <c r="A7" s="891"/>
      <c r="B7" s="894"/>
      <c r="C7" s="898"/>
      <c r="D7" s="129" t="s">
        <v>204</v>
      </c>
      <c r="E7" s="129" t="s">
        <v>226</v>
      </c>
      <c r="F7" s="129" t="s">
        <v>227</v>
      </c>
      <c r="G7" s="898"/>
      <c r="H7" s="898"/>
      <c r="I7" s="129" t="s">
        <v>204</v>
      </c>
      <c r="J7" s="129" t="s">
        <v>226</v>
      </c>
      <c r="K7" s="129" t="s">
        <v>227</v>
      </c>
      <c r="L7" s="900"/>
    </row>
    <row r="8" spans="1:13" s="128" customFormat="1" ht="44.25" customHeight="1" x14ac:dyDescent="0.3">
      <c r="A8" s="130" t="s">
        <v>207</v>
      </c>
      <c r="B8" s="131">
        <f>C8+H8</f>
        <v>0</v>
      </c>
      <c r="C8" s="132">
        <f>D8+G8</f>
        <v>0</v>
      </c>
      <c r="D8" s="132">
        <f>E8+F8</f>
        <v>0</v>
      </c>
      <c r="E8" s="133">
        <v>0</v>
      </c>
      <c r="F8" s="133">
        <v>0</v>
      </c>
      <c r="G8" s="133">
        <v>0</v>
      </c>
      <c r="H8" s="132">
        <f>I8+L8</f>
        <v>0</v>
      </c>
      <c r="I8" s="132">
        <f>J8+K8</f>
        <v>0</v>
      </c>
      <c r="J8" s="133">
        <v>0</v>
      </c>
      <c r="K8" s="133">
        <v>0</v>
      </c>
      <c r="L8" s="134">
        <v>0</v>
      </c>
    </row>
    <row r="9" spans="1:13" s="128" customFormat="1" ht="44.25" customHeight="1" x14ac:dyDescent="0.3">
      <c r="A9" s="135" t="s">
        <v>208</v>
      </c>
      <c r="B9" s="136">
        <f t="shared" ref="B9:B11" si="0">C9+H9</f>
        <v>0</v>
      </c>
      <c r="C9" s="137">
        <f t="shared" ref="C9:C11" si="1">D9+G9</f>
        <v>0</v>
      </c>
      <c r="D9" s="137">
        <f t="shared" ref="D9:D11" si="2">E9+F9</f>
        <v>0</v>
      </c>
      <c r="E9" s="138">
        <v>0</v>
      </c>
      <c r="F9" s="138">
        <v>0</v>
      </c>
      <c r="G9" s="138">
        <v>0</v>
      </c>
      <c r="H9" s="137">
        <f t="shared" ref="H9:H11" si="3">I9+L9</f>
        <v>0</v>
      </c>
      <c r="I9" s="137">
        <f t="shared" ref="I9:I11" si="4">J9+K9</f>
        <v>0</v>
      </c>
      <c r="J9" s="138">
        <v>0</v>
      </c>
      <c r="K9" s="138">
        <v>0</v>
      </c>
      <c r="L9" s="139">
        <v>0</v>
      </c>
    </row>
    <row r="10" spans="1:13" s="128" customFormat="1" ht="44.25" customHeight="1" x14ac:dyDescent="0.3">
      <c r="A10" s="135" t="s">
        <v>209</v>
      </c>
      <c r="B10" s="136">
        <f t="shared" si="0"/>
        <v>0</v>
      </c>
      <c r="C10" s="137">
        <f t="shared" si="1"/>
        <v>0</v>
      </c>
      <c r="D10" s="137">
        <f t="shared" si="2"/>
        <v>0</v>
      </c>
      <c r="E10" s="138">
        <v>0</v>
      </c>
      <c r="F10" s="138">
        <v>0</v>
      </c>
      <c r="G10" s="138">
        <v>0</v>
      </c>
      <c r="H10" s="137">
        <f t="shared" si="3"/>
        <v>0</v>
      </c>
      <c r="I10" s="137">
        <f t="shared" si="4"/>
        <v>0</v>
      </c>
      <c r="J10" s="138">
        <v>0</v>
      </c>
      <c r="K10" s="138">
        <v>0</v>
      </c>
      <c r="L10" s="139">
        <v>0</v>
      </c>
    </row>
    <row r="11" spans="1:13" s="128" customFormat="1" ht="44.25" customHeight="1" thickBot="1" x14ac:dyDescent="0.35">
      <c r="A11" s="140" t="s">
        <v>210</v>
      </c>
      <c r="B11" s="141">
        <f t="shared" si="0"/>
        <v>0</v>
      </c>
      <c r="C11" s="142">
        <f t="shared" si="1"/>
        <v>0</v>
      </c>
      <c r="D11" s="142">
        <f t="shared" si="2"/>
        <v>0</v>
      </c>
      <c r="E11" s="143">
        <v>0</v>
      </c>
      <c r="F11" s="143">
        <v>0</v>
      </c>
      <c r="G11" s="143">
        <v>0</v>
      </c>
      <c r="H11" s="142">
        <f t="shared" si="3"/>
        <v>0</v>
      </c>
      <c r="I11" s="142">
        <f t="shared" si="4"/>
        <v>0</v>
      </c>
      <c r="J11" s="143">
        <v>0</v>
      </c>
      <c r="K11" s="143">
        <v>0</v>
      </c>
      <c r="L11" s="144">
        <v>0</v>
      </c>
    </row>
    <row r="12" spans="1:13" ht="16.2" x14ac:dyDescent="0.3">
      <c r="A12" s="145" t="s">
        <v>143</v>
      </c>
      <c r="B12" s="146"/>
      <c r="C12" s="146" t="s">
        <v>144</v>
      </c>
      <c r="D12" s="146"/>
      <c r="E12" s="145" t="s">
        <v>145</v>
      </c>
      <c r="G12" s="146"/>
      <c r="I12" s="148" t="s">
        <v>146</v>
      </c>
      <c r="K12" s="146"/>
      <c r="L12" s="146"/>
    </row>
    <row r="13" spans="1:13" ht="16.2" x14ac:dyDescent="0.3">
      <c r="A13" s="146"/>
      <c r="B13" s="146"/>
      <c r="C13" s="149"/>
      <c r="D13" s="146"/>
      <c r="E13" s="146" t="s">
        <v>147</v>
      </c>
      <c r="G13" s="146"/>
      <c r="H13" s="146"/>
      <c r="I13" s="146"/>
      <c r="J13" s="146"/>
      <c r="K13" s="146"/>
      <c r="L13" s="146"/>
    </row>
    <row r="14" spans="1:13" ht="16.2" x14ac:dyDescent="0.3">
      <c r="A14" s="145"/>
      <c r="B14" s="146"/>
      <c r="C14" s="149"/>
      <c r="D14" s="149"/>
      <c r="E14" s="146"/>
      <c r="F14" s="146"/>
      <c r="G14" s="146"/>
      <c r="H14" s="146"/>
      <c r="I14" s="146"/>
      <c r="J14" s="146"/>
      <c r="K14" s="150"/>
      <c r="L14" s="146"/>
    </row>
    <row r="15" spans="1:13" ht="27.75" customHeight="1" x14ac:dyDescent="0.3">
      <c r="A15" s="887" t="s">
        <v>218</v>
      </c>
      <c r="B15" s="887"/>
      <c r="C15" s="887"/>
      <c r="D15" s="887"/>
      <c r="E15" s="887"/>
      <c r="F15" s="887"/>
      <c r="G15" s="887"/>
      <c r="H15" s="146"/>
      <c r="I15" s="146"/>
      <c r="K15" s="146"/>
      <c r="L15" s="151" t="s">
        <v>258</v>
      </c>
    </row>
    <row r="16" spans="1:13" ht="17.399999999999999" customHeight="1" x14ac:dyDescent="0.3">
      <c r="A16" s="888" t="s">
        <v>228</v>
      </c>
      <c r="B16" s="888"/>
      <c r="C16" s="888"/>
      <c r="D16" s="888"/>
      <c r="E16" s="888"/>
      <c r="F16" s="888"/>
      <c r="G16" s="888"/>
      <c r="H16" s="888"/>
      <c r="I16" s="888"/>
      <c r="J16" s="888"/>
      <c r="K16" s="888"/>
      <c r="L16" s="888"/>
    </row>
    <row r="17" spans="1:12" ht="17.399999999999999" customHeight="1" x14ac:dyDescent="0.3">
      <c r="A17" s="146" t="s">
        <v>229</v>
      </c>
      <c r="B17" s="146"/>
      <c r="C17" s="146"/>
      <c r="D17" s="146"/>
      <c r="E17" s="146"/>
      <c r="F17" s="146"/>
      <c r="G17" s="146"/>
      <c r="H17" s="146"/>
      <c r="I17" s="146"/>
      <c r="J17" s="146"/>
      <c r="K17" s="146"/>
      <c r="L17" s="146"/>
    </row>
    <row r="18" spans="1:12" ht="16.2" x14ac:dyDescent="0.3">
      <c r="A18" s="146" t="s">
        <v>214</v>
      </c>
      <c r="B18" s="146"/>
      <c r="C18" s="146"/>
      <c r="D18" s="146"/>
      <c r="E18" s="146"/>
      <c r="F18" s="146"/>
      <c r="G18" s="146"/>
      <c r="H18" s="146"/>
      <c r="I18" s="146"/>
      <c r="J18" s="146"/>
      <c r="K18" s="146"/>
      <c r="L18" s="146"/>
    </row>
    <row r="20" spans="1:12" ht="22.8" x14ac:dyDescent="0.4">
      <c r="A20" s="152"/>
      <c r="B20" s="152"/>
      <c r="C20" s="152"/>
      <c r="D20" s="153"/>
      <c r="E20" s="153"/>
      <c r="F20" s="153"/>
    </row>
    <row r="21" spans="1:12" ht="22.8" x14ac:dyDescent="0.4">
      <c r="A21" s="152"/>
      <c r="B21" s="152"/>
      <c r="C21" s="152"/>
      <c r="D21" s="153"/>
      <c r="E21" s="153"/>
      <c r="F21" s="153"/>
    </row>
    <row r="22" spans="1:12" ht="22.8" x14ac:dyDescent="0.4">
      <c r="A22" s="152"/>
      <c r="B22" s="152"/>
      <c r="C22" s="152"/>
      <c r="D22" s="153"/>
      <c r="E22" s="153"/>
      <c r="F22" s="153"/>
    </row>
    <row r="23" spans="1:12" ht="22.8" x14ac:dyDescent="0.4">
      <c r="A23" s="152"/>
      <c r="B23" s="152"/>
      <c r="C23" s="152"/>
      <c r="D23" s="153"/>
      <c r="E23" s="153"/>
      <c r="F23" s="153"/>
    </row>
    <row r="24" spans="1:12" ht="22.8" x14ac:dyDescent="0.4">
      <c r="A24" s="152"/>
      <c r="B24" s="152"/>
      <c r="C24" s="152"/>
      <c r="D24" s="153"/>
      <c r="E24" s="153"/>
      <c r="F24" s="153"/>
    </row>
    <row r="25" spans="1:12" ht="22.8" x14ac:dyDescent="0.4">
      <c r="A25" s="152"/>
      <c r="B25" s="152"/>
      <c r="C25" s="152"/>
      <c r="D25" s="153"/>
      <c r="E25" s="153"/>
      <c r="F25" s="153"/>
    </row>
    <row r="26" spans="1:12" ht="22.8" x14ac:dyDescent="0.4">
      <c r="A26" s="152"/>
      <c r="B26" s="152"/>
      <c r="C26" s="152"/>
      <c r="D26" s="153"/>
      <c r="E26" s="153"/>
      <c r="F26" s="153"/>
    </row>
    <row r="27" spans="1:12" ht="22.8" x14ac:dyDescent="0.4">
      <c r="A27" s="152"/>
      <c r="B27" s="152"/>
      <c r="C27" s="152"/>
      <c r="D27" s="153"/>
      <c r="E27" s="153"/>
      <c r="F27" s="153"/>
    </row>
    <row r="28" spans="1:12" ht="22.8" x14ac:dyDescent="0.4">
      <c r="A28" s="152"/>
      <c r="B28" s="152"/>
      <c r="C28" s="152"/>
      <c r="D28" s="153"/>
      <c r="E28" s="153"/>
      <c r="F28" s="153"/>
    </row>
    <row r="29" spans="1:12" ht="22.8" x14ac:dyDescent="0.4">
      <c r="A29" s="152"/>
      <c r="B29" s="152"/>
      <c r="C29" s="152"/>
      <c r="D29" s="153"/>
      <c r="E29" s="153"/>
      <c r="F29" s="153"/>
    </row>
    <row r="30" spans="1:12" ht="22.8" x14ac:dyDescent="0.4">
      <c r="A30" s="152"/>
      <c r="B30" s="152"/>
      <c r="C30" s="152"/>
      <c r="D30" s="153"/>
      <c r="E30" s="153"/>
      <c r="F30" s="153"/>
    </row>
    <row r="31" spans="1:12" ht="22.8" x14ac:dyDescent="0.4">
      <c r="A31" s="152"/>
      <c r="B31" s="152"/>
      <c r="C31" s="152"/>
      <c r="D31" s="153"/>
      <c r="E31" s="153"/>
      <c r="F31" s="153"/>
    </row>
    <row r="32" spans="1:12" ht="22.8" x14ac:dyDescent="0.4">
      <c r="A32" s="152"/>
      <c r="B32" s="152"/>
      <c r="C32" s="152"/>
      <c r="D32" s="153"/>
      <c r="E32" s="153"/>
      <c r="F32" s="153"/>
    </row>
    <row r="33" spans="1:6" ht="22.8" x14ac:dyDescent="0.4">
      <c r="A33" s="152"/>
      <c r="B33" s="152"/>
      <c r="C33" s="152"/>
      <c r="D33" s="153"/>
      <c r="E33" s="153"/>
      <c r="F33" s="153"/>
    </row>
    <row r="34" spans="1:6" ht="22.8" x14ac:dyDescent="0.4">
      <c r="A34" s="152"/>
      <c r="B34" s="152"/>
      <c r="C34" s="152"/>
      <c r="D34" s="153"/>
      <c r="E34" s="153"/>
      <c r="F34" s="153"/>
    </row>
    <row r="35" spans="1:6" ht="22.8" x14ac:dyDescent="0.4">
      <c r="A35" s="152"/>
      <c r="B35" s="152"/>
      <c r="C35" s="152"/>
      <c r="D35" s="153"/>
      <c r="E35" s="153"/>
      <c r="F35" s="153"/>
    </row>
    <row r="36" spans="1:6" ht="22.8" x14ac:dyDescent="0.4">
      <c r="A36" s="152"/>
      <c r="B36" s="152"/>
      <c r="C36" s="152"/>
      <c r="D36" s="153"/>
      <c r="E36" s="153"/>
      <c r="F36" s="153"/>
    </row>
    <row r="37" spans="1:6" ht="22.8" x14ac:dyDescent="0.4">
      <c r="A37" s="152"/>
      <c r="B37" s="152"/>
      <c r="C37" s="152"/>
      <c r="D37" s="153"/>
      <c r="E37" s="153"/>
      <c r="F37" s="153"/>
    </row>
    <row r="38" spans="1:6" ht="22.8" x14ac:dyDescent="0.4">
      <c r="A38" s="152"/>
      <c r="B38" s="152"/>
      <c r="C38" s="152"/>
      <c r="D38" s="153"/>
      <c r="E38" s="153"/>
      <c r="F38" s="153"/>
    </row>
    <row r="39" spans="1:6" ht="22.8" x14ac:dyDescent="0.4">
      <c r="A39" s="152"/>
      <c r="B39" s="152"/>
      <c r="C39" s="152"/>
      <c r="D39" s="153"/>
      <c r="E39" s="153"/>
      <c r="F39" s="153"/>
    </row>
    <row r="40" spans="1:6" ht="22.8" x14ac:dyDescent="0.4">
      <c r="A40" s="152"/>
      <c r="B40" s="152"/>
      <c r="C40" s="152"/>
      <c r="D40" s="153"/>
      <c r="E40" s="153"/>
      <c r="F40" s="153"/>
    </row>
    <row r="41" spans="1:6" ht="22.8" x14ac:dyDescent="0.4">
      <c r="A41" s="152"/>
      <c r="B41" s="152"/>
      <c r="C41" s="152"/>
      <c r="D41" s="153"/>
      <c r="E41" s="153"/>
      <c r="F41" s="153"/>
    </row>
    <row r="42" spans="1:6" ht="22.8" x14ac:dyDescent="0.4">
      <c r="A42" s="152"/>
      <c r="B42" s="152"/>
      <c r="C42" s="152"/>
      <c r="D42" s="153"/>
      <c r="E42" s="153"/>
      <c r="F42" s="153"/>
    </row>
    <row r="43" spans="1:6" ht="22.8" x14ac:dyDescent="0.4">
      <c r="A43" s="152"/>
      <c r="B43" s="152"/>
      <c r="C43" s="152"/>
      <c r="D43" s="153"/>
      <c r="E43" s="153"/>
      <c r="F43" s="153"/>
    </row>
    <row r="44" spans="1:6" ht="22.8" x14ac:dyDescent="0.4">
      <c r="A44" s="152"/>
      <c r="B44" s="152"/>
      <c r="C44" s="152"/>
      <c r="D44" s="153"/>
      <c r="E44" s="153"/>
      <c r="F44" s="153"/>
    </row>
    <row r="45" spans="1:6" ht="22.8" x14ac:dyDescent="0.4">
      <c r="A45" s="152"/>
      <c r="B45" s="152"/>
      <c r="C45" s="152"/>
      <c r="D45" s="153"/>
      <c r="E45" s="153"/>
      <c r="F45" s="153"/>
    </row>
    <row r="46" spans="1:6" ht="22.8" x14ac:dyDescent="0.4">
      <c r="A46" s="152"/>
      <c r="B46" s="152"/>
      <c r="C46" s="152"/>
      <c r="D46" s="153"/>
      <c r="E46" s="153"/>
      <c r="F46" s="153"/>
    </row>
    <row r="47" spans="1:6" ht="22.8" x14ac:dyDescent="0.4">
      <c r="A47" s="152"/>
      <c r="B47" s="152"/>
      <c r="C47" s="152"/>
      <c r="D47" s="153"/>
      <c r="E47" s="153"/>
      <c r="F47" s="153"/>
    </row>
    <row r="48" spans="1:6" ht="22.8" x14ac:dyDescent="0.4">
      <c r="A48" s="152"/>
      <c r="B48" s="152"/>
      <c r="C48" s="152"/>
      <c r="D48" s="153"/>
      <c r="E48" s="153"/>
      <c r="F48" s="153"/>
    </row>
    <row r="49" spans="1:6" ht="22.8" x14ac:dyDescent="0.4">
      <c r="A49" s="152"/>
      <c r="B49" s="152"/>
      <c r="C49" s="152"/>
      <c r="D49" s="153"/>
      <c r="E49" s="153"/>
      <c r="F49" s="153"/>
    </row>
    <row r="50" spans="1:6" ht="22.8" x14ac:dyDescent="0.4">
      <c r="A50" s="152"/>
      <c r="B50" s="152"/>
      <c r="C50" s="152"/>
      <c r="D50" s="153"/>
      <c r="E50" s="153"/>
      <c r="F50" s="153"/>
    </row>
    <row r="51" spans="1:6" ht="22.8" x14ac:dyDescent="0.4">
      <c r="A51" s="152"/>
      <c r="B51" s="152"/>
      <c r="C51" s="152"/>
      <c r="D51" s="153"/>
      <c r="E51" s="153"/>
      <c r="F51" s="153"/>
    </row>
    <row r="52" spans="1:6" ht="22.8" x14ac:dyDescent="0.4">
      <c r="A52" s="152"/>
      <c r="B52" s="152"/>
      <c r="C52" s="152"/>
      <c r="D52" s="153"/>
      <c r="E52" s="153"/>
      <c r="F52" s="153"/>
    </row>
    <row r="53" spans="1:6" ht="22.8" x14ac:dyDescent="0.4">
      <c r="A53" s="152"/>
      <c r="B53" s="152"/>
      <c r="C53" s="152"/>
      <c r="D53" s="153"/>
      <c r="E53" s="153"/>
      <c r="F53" s="153"/>
    </row>
    <row r="54" spans="1:6" ht="22.8" x14ac:dyDescent="0.4">
      <c r="A54" s="152"/>
      <c r="B54" s="152"/>
      <c r="C54" s="152"/>
      <c r="D54" s="153"/>
      <c r="E54" s="153"/>
      <c r="F54" s="153"/>
    </row>
    <row r="55" spans="1:6" ht="22.8" x14ac:dyDescent="0.4">
      <c r="A55" s="152"/>
      <c r="B55" s="152"/>
      <c r="C55" s="152"/>
      <c r="D55" s="153"/>
      <c r="E55" s="153"/>
      <c r="F55" s="153"/>
    </row>
    <row r="56" spans="1:6" ht="22.8" x14ac:dyDescent="0.4">
      <c r="A56" s="152"/>
      <c r="B56" s="152"/>
      <c r="C56" s="152"/>
      <c r="D56" s="153"/>
      <c r="E56" s="153"/>
      <c r="F56" s="153"/>
    </row>
    <row r="57" spans="1:6" ht="22.8" x14ac:dyDescent="0.4">
      <c r="A57" s="152"/>
      <c r="B57" s="152"/>
      <c r="C57" s="152"/>
      <c r="D57" s="153"/>
      <c r="E57" s="153"/>
      <c r="F57" s="153"/>
    </row>
    <row r="58" spans="1:6" ht="22.8" x14ac:dyDescent="0.4">
      <c r="A58" s="152"/>
      <c r="B58" s="152"/>
      <c r="C58" s="152"/>
      <c r="D58" s="153"/>
      <c r="E58" s="153"/>
      <c r="F58" s="153"/>
    </row>
    <row r="59" spans="1:6" ht="22.8" x14ac:dyDescent="0.4">
      <c r="A59" s="152"/>
      <c r="B59" s="152"/>
      <c r="C59" s="152"/>
      <c r="D59" s="153"/>
      <c r="E59" s="153"/>
      <c r="F59" s="153"/>
    </row>
    <row r="60" spans="1:6" ht="22.8" x14ac:dyDescent="0.4">
      <c r="A60" s="152"/>
      <c r="B60" s="152"/>
      <c r="C60" s="152"/>
      <c r="D60" s="153"/>
      <c r="E60" s="153"/>
      <c r="F60" s="153"/>
    </row>
    <row r="61" spans="1:6" ht="22.8" x14ac:dyDescent="0.4">
      <c r="A61" s="152"/>
      <c r="B61" s="152"/>
      <c r="C61" s="152"/>
      <c r="D61" s="153"/>
      <c r="E61" s="153"/>
      <c r="F61" s="153"/>
    </row>
    <row r="62" spans="1:6" ht="22.8" x14ac:dyDescent="0.4">
      <c r="A62" s="152"/>
      <c r="B62" s="152"/>
      <c r="C62" s="152"/>
      <c r="D62" s="153"/>
      <c r="E62" s="153"/>
      <c r="F62" s="153"/>
    </row>
    <row r="63" spans="1:6" ht="22.8" x14ac:dyDescent="0.4">
      <c r="A63" s="152"/>
      <c r="B63" s="152"/>
      <c r="C63" s="152"/>
      <c r="D63" s="153"/>
      <c r="E63" s="153"/>
      <c r="F63" s="153"/>
    </row>
    <row r="64" spans="1:6" ht="22.8" x14ac:dyDescent="0.4">
      <c r="A64" s="152"/>
      <c r="B64" s="152"/>
      <c r="C64" s="152"/>
      <c r="D64" s="153"/>
      <c r="E64" s="153"/>
      <c r="F64" s="153"/>
    </row>
    <row r="65" spans="1:6" ht="22.8" x14ac:dyDescent="0.4">
      <c r="A65" s="152"/>
      <c r="B65" s="152"/>
      <c r="C65" s="152"/>
      <c r="D65" s="153"/>
      <c r="E65" s="153"/>
      <c r="F65" s="153"/>
    </row>
    <row r="66" spans="1:6" ht="22.8" x14ac:dyDescent="0.4">
      <c r="A66" s="152"/>
      <c r="B66" s="152"/>
      <c r="C66" s="152"/>
      <c r="D66" s="153"/>
      <c r="E66" s="153"/>
      <c r="F66" s="153"/>
    </row>
    <row r="67" spans="1:6" ht="22.8" x14ac:dyDescent="0.4">
      <c r="A67" s="152"/>
      <c r="B67" s="152"/>
      <c r="C67" s="152"/>
      <c r="D67" s="153"/>
      <c r="E67" s="153"/>
      <c r="F67" s="153"/>
    </row>
    <row r="68" spans="1:6" ht="22.8" x14ac:dyDescent="0.4">
      <c r="A68" s="152"/>
      <c r="B68" s="152"/>
      <c r="C68" s="152"/>
      <c r="D68" s="153"/>
      <c r="E68" s="153"/>
      <c r="F68" s="153"/>
    </row>
    <row r="69" spans="1:6" ht="22.8" x14ac:dyDescent="0.4">
      <c r="A69" s="152"/>
      <c r="B69" s="152"/>
      <c r="C69" s="152"/>
      <c r="D69" s="153"/>
      <c r="E69" s="153"/>
      <c r="F69" s="153"/>
    </row>
    <row r="70" spans="1:6" ht="22.8" x14ac:dyDescent="0.4">
      <c r="A70" s="152"/>
      <c r="B70" s="152"/>
      <c r="C70" s="152"/>
      <c r="D70" s="153"/>
      <c r="E70" s="153"/>
      <c r="F70" s="153"/>
    </row>
    <row r="71" spans="1:6" ht="22.8" x14ac:dyDescent="0.4">
      <c r="A71" s="152"/>
      <c r="B71" s="152"/>
      <c r="C71" s="152"/>
      <c r="D71" s="153"/>
      <c r="E71" s="153"/>
      <c r="F71" s="153"/>
    </row>
    <row r="72" spans="1:6" ht="22.8" x14ac:dyDescent="0.4">
      <c r="A72" s="152"/>
      <c r="B72" s="152"/>
      <c r="C72" s="152"/>
      <c r="D72" s="153"/>
      <c r="E72" s="153"/>
      <c r="F72" s="153"/>
    </row>
    <row r="73" spans="1:6" ht="22.8" x14ac:dyDescent="0.4">
      <c r="A73" s="152"/>
      <c r="B73" s="152"/>
      <c r="C73" s="152"/>
      <c r="D73" s="153"/>
      <c r="E73" s="153"/>
      <c r="F73" s="153"/>
    </row>
    <row r="74" spans="1:6" ht="22.8" x14ac:dyDescent="0.4">
      <c r="A74" s="152"/>
      <c r="B74" s="152"/>
      <c r="C74" s="152"/>
      <c r="D74" s="153"/>
      <c r="E74" s="153"/>
      <c r="F74" s="153"/>
    </row>
    <row r="75" spans="1:6" ht="22.8" x14ac:dyDescent="0.4">
      <c r="A75" s="152"/>
      <c r="B75" s="152"/>
      <c r="C75" s="152"/>
      <c r="D75" s="153"/>
      <c r="E75" s="153"/>
      <c r="F75" s="153"/>
    </row>
    <row r="76" spans="1:6" ht="22.8" x14ac:dyDescent="0.4">
      <c r="A76" s="152"/>
      <c r="B76" s="152"/>
      <c r="C76" s="152"/>
      <c r="D76" s="153"/>
      <c r="E76" s="153"/>
      <c r="F76" s="153"/>
    </row>
    <row r="77" spans="1:6" ht="22.8" x14ac:dyDescent="0.4">
      <c r="A77" s="152"/>
      <c r="B77" s="152"/>
      <c r="C77" s="152"/>
      <c r="D77" s="153"/>
      <c r="E77" s="153"/>
      <c r="F77" s="153"/>
    </row>
    <row r="78" spans="1:6" ht="22.8" x14ac:dyDescent="0.4">
      <c r="A78" s="152"/>
      <c r="B78" s="152"/>
      <c r="C78" s="152"/>
      <c r="D78" s="153"/>
      <c r="E78" s="153"/>
      <c r="F78" s="153"/>
    </row>
    <row r="79" spans="1:6" ht="22.8" x14ac:dyDescent="0.4">
      <c r="A79" s="152"/>
      <c r="B79" s="152"/>
      <c r="C79" s="152"/>
      <c r="D79" s="153"/>
      <c r="E79" s="153"/>
      <c r="F79" s="153"/>
    </row>
    <row r="80" spans="1:6" ht="22.8" x14ac:dyDescent="0.4">
      <c r="A80" s="152"/>
      <c r="B80" s="152"/>
      <c r="C80" s="152"/>
      <c r="D80" s="153"/>
      <c r="E80" s="153"/>
      <c r="F80" s="153"/>
    </row>
    <row r="81" spans="1:6" ht="22.8" x14ac:dyDescent="0.4">
      <c r="A81" s="152"/>
      <c r="B81" s="152"/>
      <c r="C81" s="152"/>
      <c r="D81" s="153"/>
      <c r="E81" s="153"/>
      <c r="F81" s="153"/>
    </row>
    <row r="82" spans="1:6" ht="22.8" x14ac:dyDescent="0.4">
      <c r="A82" s="152"/>
      <c r="B82" s="152"/>
      <c r="C82" s="152"/>
      <c r="D82" s="153"/>
      <c r="E82" s="153"/>
      <c r="F82" s="153"/>
    </row>
    <row r="83" spans="1:6" ht="22.8" x14ac:dyDescent="0.4">
      <c r="A83" s="152"/>
      <c r="B83" s="152"/>
      <c r="C83" s="152"/>
      <c r="D83" s="153"/>
      <c r="E83" s="153"/>
      <c r="F83" s="153"/>
    </row>
    <row r="84" spans="1:6" ht="22.8" x14ac:dyDescent="0.4">
      <c r="A84" s="152"/>
      <c r="B84" s="152"/>
      <c r="C84" s="152"/>
      <c r="D84" s="153"/>
      <c r="E84" s="153"/>
      <c r="F84" s="153"/>
    </row>
    <row r="85" spans="1:6" ht="22.8" x14ac:dyDescent="0.4">
      <c r="A85" s="152"/>
      <c r="B85" s="152"/>
      <c r="C85" s="152"/>
      <c r="D85" s="153"/>
      <c r="E85" s="153"/>
      <c r="F85" s="153"/>
    </row>
    <row r="86" spans="1:6" ht="22.8" x14ac:dyDescent="0.4">
      <c r="A86" s="152"/>
      <c r="B86" s="152"/>
      <c r="C86" s="152"/>
      <c r="D86" s="153"/>
      <c r="E86" s="153"/>
      <c r="F86" s="153"/>
    </row>
    <row r="87" spans="1:6" ht="22.8" x14ac:dyDescent="0.4">
      <c r="A87" s="152"/>
      <c r="B87" s="152"/>
      <c r="C87" s="152"/>
      <c r="D87" s="153"/>
      <c r="E87" s="153"/>
      <c r="F87" s="153"/>
    </row>
    <row r="88" spans="1:6" ht="22.8" x14ac:dyDescent="0.4">
      <c r="A88" s="152"/>
      <c r="B88" s="152"/>
      <c r="C88" s="152"/>
      <c r="D88" s="153"/>
      <c r="E88" s="153"/>
      <c r="F88" s="153"/>
    </row>
    <row r="89" spans="1:6" ht="22.8" x14ac:dyDescent="0.4">
      <c r="A89" s="152"/>
      <c r="B89" s="152"/>
      <c r="C89" s="152"/>
      <c r="D89" s="153"/>
      <c r="E89" s="153"/>
      <c r="F89" s="153"/>
    </row>
    <row r="90" spans="1:6" ht="22.8" x14ac:dyDescent="0.4">
      <c r="A90" s="152"/>
      <c r="B90" s="152"/>
      <c r="C90" s="152"/>
      <c r="D90" s="153"/>
      <c r="E90" s="153"/>
      <c r="F90" s="153"/>
    </row>
    <row r="91" spans="1:6" ht="22.8" x14ac:dyDescent="0.4">
      <c r="A91" s="152"/>
      <c r="B91" s="152"/>
      <c r="C91" s="152"/>
      <c r="D91" s="153"/>
      <c r="E91" s="153"/>
      <c r="F91" s="153"/>
    </row>
    <row r="92" spans="1:6" ht="22.8" x14ac:dyDescent="0.4">
      <c r="A92" s="152"/>
      <c r="B92" s="152"/>
      <c r="C92" s="152"/>
      <c r="D92" s="153"/>
      <c r="E92" s="153"/>
      <c r="F92" s="153"/>
    </row>
    <row r="93" spans="1:6" ht="22.8" x14ac:dyDescent="0.4">
      <c r="A93" s="152"/>
      <c r="B93" s="152"/>
      <c r="C93" s="152"/>
      <c r="D93" s="153"/>
      <c r="E93" s="153"/>
      <c r="F93" s="153"/>
    </row>
    <row r="94" spans="1:6" ht="22.8" x14ac:dyDescent="0.4">
      <c r="A94" s="152"/>
      <c r="B94" s="152"/>
      <c r="C94" s="152"/>
      <c r="D94" s="153"/>
      <c r="E94" s="153"/>
      <c r="F94" s="153"/>
    </row>
    <row r="95" spans="1:6" ht="22.8" x14ac:dyDescent="0.4">
      <c r="A95" s="152"/>
      <c r="B95" s="152"/>
      <c r="C95" s="152"/>
      <c r="D95" s="153"/>
      <c r="E95" s="153"/>
      <c r="F95" s="153"/>
    </row>
    <row r="96" spans="1:6" ht="22.8" x14ac:dyDescent="0.4">
      <c r="A96" s="152"/>
      <c r="B96" s="152"/>
      <c r="C96" s="152"/>
      <c r="D96" s="153"/>
      <c r="E96" s="153"/>
      <c r="F96" s="153"/>
    </row>
    <row r="97" spans="1:6" ht="22.8" x14ac:dyDescent="0.4">
      <c r="A97" s="152"/>
      <c r="B97" s="152"/>
      <c r="C97" s="152"/>
      <c r="D97" s="153"/>
      <c r="E97" s="153"/>
      <c r="F97" s="153"/>
    </row>
    <row r="98" spans="1:6" ht="22.8" x14ac:dyDescent="0.4">
      <c r="A98" s="152"/>
      <c r="B98" s="152"/>
      <c r="C98" s="152"/>
      <c r="D98" s="153"/>
      <c r="E98" s="153"/>
      <c r="F98" s="153"/>
    </row>
    <row r="99" spans="1:6" ht="22.8" x14ac:dyDescent="0.4">
      <c r="A99" s="152"/>
      <c r="B99" s="152"/>
      <c r="C99" s="152"/>
      <c r="D99" s="153"/>
      <c r="E99" s="153"/>
      <c r="F99" s="153"/>
    </row>
    <row r="100" spans="1:6" ht="22.8" x14ac:dyDescent="0.4">
      <c r="A100" s="152"/>
      <c r="B100" s="152"/>
      <c r="C100" s="152"/>
      <c r="D100" s="153"/>
      <c r="E100" s="153"/>
      <c r="F100" s="153"/>
    </row>
    <row r="101" spans="1:6" ht="22.8" x14ac:dyDescent="0.4">
      <c r="A101" s="152"/>
      <c r="B101" s="152"/>
      <c r="C101" s="152"/>
      <c r="D101" s="153"/>
      <c r="E101" s="153"/>
      <c r="F101" s="153"/>
    </row>
    <row r="102" spans="1:6" ht="22.8" x14ac:dyDescent="0.4">
      <c r="A102" s="152"/>
      <c r="B102" s="152"/>
      <c r="C102" s="152"/>
      <c r="D102" s="153"/>
      <c r="E102" s="153"/>
      <c r="F102" s="153"/>
    </row>
    <row r="103" spans="1:6" ht="22.8" x14ac:dyDescent="0.4">
      <c r="A103" s="152"/>
      <c r="B103" s="152"/>
      <c r="C103" s="152"/>
      <c r="D103" s="153"/>
      <c r="E103" s="153"/>
      <c r="F103" s="153"/>
    </row>
    <row r="104" spans="1:6" ht="22.8" x14ac:dyDescent="0.4">
      <c r="A104" s="152"/>
      <c r="B104" s="152"/>
      <c r="C104" s="152"/>
      <c r="D104" s="153"/>
      <c r="E104" s="153"/>
      <c r="F104" s="153"/>
    </row>
    <row r="105" spans="1:6" ht="22.8" x14ac:dyDescent="0.4">
      <c r="A105" s="152"/>
      <c r="B105" s="152"/>
      <c r="C105" s="152"/>
      <c r="D105" s="153"/>
      <c r="E105" s="153"/>
      <c r="F105" s="153"/>
    </row>
    <row r="106" spans="1:6" ht="22.8" x14ac:dyDescent="0.4">
      <c r="A106" s="152"/>
      <c r="B106" s="152"/>
      <c r="C106" s="152"/>
      <c r="D106" s="153"/>
      <c r="E106" s="153"/>
      <c r="F106" s="153"/>
    </row>
    <row r="107" spans="1:6" ht="22.8" x14ac:dyDescent="0.4">
      <c r="A107" s="152"/>
      <c r="B107" s="152"/>
      <c r="C107" s="152"/>
      <c r="D107" s="153"/>
      <c r="E107" s="153"/>
      <c r="F107" s="153"/>
    </row>
    <row r="108" spans="1:6" ht="22.8" x14ac:dyDescent="0.4">
      <c r="A108" s="152"/>
      <c r="B108" s="152"/>
      <c r="C108" s="152"/>
      <c r="D108" s="153"/>
      <c r="E108" s="153"/>
      <c r="F108" s="153"/>
    </row>
    <row r="109" spans="1:6" ht="22.8" x14ac:dyDescent="0.4">
      <c r="A109" s="152"/>
      <c r="B109" s="152"/>
      <c r="C109" s="152"/>
      <c r="D109" s="153"/>
      <c r="E109" s="153"/>
      <c r="F109" s="153"/>
    </row>
    <row r="110" spans="1:6" ht="22.8" x14ac:dyDescent="0.4">
      <c r="A110" s="152"/>
      <c r="B110" s="152"/>
      <c r="C110" s="152"/>
      <c r="D110" s="153"/>
      <c r="E110" s="153"/>
      <c r="F110" s="153"/>
    </row>
    <row r="111" spans="1:6" ht="22.8" x14ac:dyDescent="0.4">
      <c r="A111" s="152"/>
      <c r="B111" s="152"/>
      <c r="C111" s="152"/>
      <c r="D111" s="153"/>
      <c r="E111" s="153"/>
      <c r="F111" s="153"/>
    </row>
    <row r="112" spans="1:6" ht="22.8" x14ac:dyDescent="0.4">
      <c r="A112" s="152"/>
      <c r="B112" s="152"/>
      <c r="C112" s="152"/>
      <c r="D112" s="153"/>
      <c r="E112" s="153"/>
      <c r="F112" s="153"/>
    </row>
    <row r="113" spans="1:6" ht="22.8" x14ac:dyDescent="0.4">
      <c r="A113" s="152"/>
      <c r="B113" s="152"/>
      <c r="C113" s="152"/>
      <c r="D113" s="153"/>
      <c r="E113" s="153"/>
      <c r="F113" s="153"/>
    </row>
    <row r="114" spans="1:6" ht="22.8" x14ac:dyDescent="0.4">
      <c r="A114" s="152"/>
      <c r="B114" s="152"/>
      <c r="C114" s="152"/>
      <c r="D114" s="153"/>
      <c r="E114" s="153"/>
      <c r="F114" s="153"/>
    </row>
    <row r="115" spans="1:6" ht="22.8" x14ac:dyDescent="0.4">
      <c r="A115" s="152"/>
      <c r="B115" s="152"/>
      <c r="C115" s="152"/>
      <c r="D115" s="153"/>
      <c r="E115" s="153"/>
      <c r="F115" s="153"/>
    </row>
    <row r="116" spans="1:6" ht="22.8" x14ac:dyDescent="0.4">
      <c r="A116" s="152"/>
      <c r="B116" s="152"/>
      <c r="C116" s="152"/>
      <c r="D116" s="153"/>
      <c r="E116" s="153"/>
      <c r="F116" s="153"/>
    </row>
    <row r="117" spans="1:6" ht="22.8" x14ac:dyDescent="0.4">
      <c r="A117" s="152"/>
      <c r="B117" s="152"/>
      <c r="C117" s="152"/>
      <c r="D117" s="153"/>
      <c r="E117" s="153"/>
      <c r="F117" s="153"/>
    </row>
    <row r="118" spans="1:6" ht="22.8" x14ac:dyDescent="0.4">
      <c r="A118" s="152"/>
      <c r="B118" s="152"/>
      <c r="C118" s="152"/>
      <c r="D118" s="153"/>
      <c r="E118" s="153"/>
      <c r="F118" s="153"/>
    </row>
    <row r="119" spans="1:6" ht="22.8" x14ac:dyDescent="0.4">
      <c r="A119" s="152"/>
      <c r="B119" s="152"/>
      <c r="C119" s="152"/>
      <c r="D119" s="153"/>
      <c r="E119" s="153"/>
      <c r="F119" s="153"/>
    </row>
    <row r="120" spans="1:6" ht="22.8" x14ac:dyDescent="0.4">
      <c r="A120" s="152"/>
      <c r="B120" s="152"/>
      <c r="C120" s="152"/>
      <c r="D120" s="153"/>
      <c r="E120" s="153"/>
      <c r="F120" s="153"/>
    </row>
    <row r="121" spans="1:6" ht="22.8" x14ac:dyDescent="0.4">
      <c r="A121" s="152"/>
      <c r="B121" s="152"/>
      <c r="C121" s="152"/>
      <c r="D121" s="153"/>
      <c r="E121" s="153"/>
      <c r="F121" s="153"/>
    </row>
    <row r="122" spans="1:6" ht="22.8" x14ac:dyDescent="0.4">
      <c r="A122" s="152"/>
      <c r="B122" s="152"/>
      <c r="C122" s="152"/>
      <c r="D122" s="153"/>
      <c r="E122" s="153"/>
      <c r="F122" s="153"/>
    </row>
    <row r="123" spans="1:6" ht="22.8" x14ac:dyDescent="0.4">
      <c r="A123" s="152"/>
      <c r="B123" s="152"/>
      <c r="C123" s="152"/>
      <c r="D123" s="153"/>
      <c r="E123" s="153"/>
      <c r="F123" s="153"/>
    </row>
    <row r="124" spans="1:6" ht="22.8" x14ac:dyDescent="0.4">
      <c r="A124" s="152"/>
      <c r="B124" s="152"/>
      <c r="C124" s="152"/>
      <c r="D124" s="153"/>
      <c r="E124" s="153"/>
      <c r="F124" s="153"/>
    </row>
    <row r="125" spans="1:6" ht="22.8" x14ac:dyDescent="0.4">
      <c r="A125" s="152"/>
      <c r="B125" s="152"/>
      <c r="C125" s="152"/>
      <c r="D125" s="153"/>
      <c r="E125" s="153"/>
      <c r="F125" s="153"/>
    </row>
    <row r="126" spans="1:6" ht="22.8" x14ac:dyDescent="0.4">
      <c r="A126" s="152"/>
      <c r="B126" s="152"/>
      <c r="C126" s="152"/>
      <c r="D126" s="153"/>
      <c r="E126" s="153"/>
      <c r="F126" s="153"/>
    </row>
    <row r="127" spans="1:6" ht="22.8" x14ac:dyDescent="0.4">
      <c r="A127" s="152"/>
      <c r="B127" s="152"/>
      <c r="C127" s="152"/>
      <c r="D127" s="153"/>
      <c r="E127" s="153"/>
      <c r="F127" s="153"/>
    </row>
    <row r="128" spans="1:6" ht="22.8" x14ac:dyDescent="0.4">
      <c r="A128" s="152"/>
      <c r="B128" s="152"/>
      <c r="C128" s="152"/>
      <c r="D128" s="153"/>
      <c r="E128" s="153"/>
      <c r="F128" s="153"/>
    </row>
    <row r="129" spans="1:6" ht="22.8" x14ac:dyDescent="0.4">
      <c r="A129" s="152"/>
      <c r="B129" s="152"/>
      <c r="C129" s="152"/>
      <c r="D129" s="153"/>
      <c r="E129" s="153"/>
      <c r="F129" s="153"/>
    </row>
    <row r="130" spans="1:6" ht="22.8" x14ac:dyDescent="0.4">
      <c r="A130" s="152"/>
      <c r="B130" s="152"/>
      <c r="C130" s="152"/>
      <c r="D130" s="153"/>
      <c r="E130" s="153"/>
      <c r="F130" s="153"/>
    </row>
    <row r="131" spans="1:6" ht="22.8" x14ac:dyDescent="0.4">
      <c r="A131" s="152"/>
      <c r="B131" s="152"/>
      <c r="C131" s="152"/>
      <c r="D131" s="153"/>
      <c r="E131" s="153"/>
      <c r="F131" s="153"/>
    </row>
    <row r="132" spans="1:6" ht="22.8" x14ac:dyDescent="0.4">
      <c r="A132" s="152"/>
      <c r="B132" s="152"/>
      <c r="C132" s="152"/>
      <c r="D132" s="153"/>
      <c r="E132" s="153"/>
      <c r="F132" s="153"/>
    </row>
    <row r="133" spans="1:6" ht="22.8" x14ac:dyDescent="0.4">
      <c r="A133" s="152"/>
      <c r="B133" s="152"/>
      <c r="C133" s="152"/>
      <c r="D133" s="153"/>
      <c r="E133" s="153"/>
      <c r="F133" s="153"/>
    </row>
    <row r="134" spans="1:6" ht="22.8" x14ac:dyDescent="0.4">
      <c r="A134" s="152"/>
      <c r="B134" s="152"/>
      <c r="C134" s="152"/>
      <c r="D134" s="153"/>
      <c r="E134" s="153"/>
      <c r="F134" s="153"/>
    </row>
    <row r="135" spans="1:6" ht="22.8" x14ac:dyDescent="0.4">
      <c r="A135" s="152"/>
      <c r="B135" s="152"/>
      <c r="C135" s="152"/>
      <c r="D135" s="153"/>
      <c r="E135" s="153"/>
      <c r="F135" s="153"/>
    </row>
    <row r="136" spans="1:6" ht="22.8" x14ac:dyDescent="0.4">
      <c r="A136" s="152"/>
      <c r="B136" s="152"/>
      <c r="C136" s="152"/>
      <c r="D136" s="153"/>
      <c r="E136" s="153"/>
      <c r="F136" s="153"/>
    </row>
    <row r="137" spans="1:6" ht="22.8" x14ac:dyDescent="0.4">
      <c r="A137" s="152"/>
      <c r="B137" s="152"/>
      <c r="C137" s="152"/>
      <c r="D137" s="153"/>
      <c r="E137" s="153"/>
      <c r="F137" s="153"/>
    </row>
    <row r="138" spans="1:6" ht="22.8" x14ac:dyDescent="0.4">
      <c r="A138" s="152"/>
      <c r="B138" s="152"/>
      <c r="C138" s="152"/>
      <c r="D138" s="153"/>
      <c r="E138" s="153"/>
      <c r="F138" s="153"/>
    </row>
    <row r="139" spans="1:6" ht="22.8" x14ac:dyDescent="0.4">
      <c r="A139" s="152"/>
      <c r="B139" s="152"/>
      <c r="C139" s="152"/>
      <c r="D139" s="153"/>
      <c r="E139" s="153"/>
      <c r="F139" s="153"/>
    </row>
    <row r="140" spans="1:6" ht="22.8" x14ac:dyDescent="0.4">
      <c r="A140" s="152"/>
      <c r="B140" s="152"/>
      <c r="C140" s="152"/>
      <c r="D140" s="153"/>
      <c r="E140" s="153"/>
      <c r="F140" s="153"/>
    </row>
    <row r="141" spans="1:6" ht="22.8" x14ac:dyDescent="0.4">
      <c r="A141" s="152"/>
      <c r="B141" s="152"/>
      <c r="C141" s="152"/>
      <c r="D141" s="153"/>
      <c r="E141" s="153"/>
      <c r="F141" s="153"/>
    </row>
    <row r="142" spans="1:6" ht="22.8" x14ac:dyDescent="0.4">
      <c r="A142" s="152"/>
      <c r="B142" s="152"/>
      <c r="C142" s="152"/>
      <c r="D142" s="153"/>
      <c r="E142" s="153"/>
      <c r="F142" s="153"/>
    </row>
    <row r="143" spans="1:6" ht="22.8" x14ac:dyDescent="0.4">
      <c r="A143" s="152"/>
      <c r="B143" s="152"/>
      <c r="C143" s="152"/>
      <c r="D143" s="153"/>
      <c r="E143" s="153"/>
      <c r="F143" s="153"/>
    </row>
    <row r="144" spans="1:6" ht="22.8" x14ac:dyDescent="0.4">
      <c r="A144" s="152"/>
      <c r="B144" s="152"/>
      <c r="C144" s="152"/>
      <c r="D144" s="153"/>
      <c r="E144" s="153"/>
      <c r="F144" s="153"/>
    </row>
    <row r="145" spans="1:6" ht="22.8" x14ac:dyDescent="0.4">
      <c r="A145" s="152"/>
      <c r="B145" s="152"/>
      <c r="C145" s="152"/>
      <c r="D145" s="153"/>
      <c r="E145" s="153"/>
      <c r="F145" s="153"/>
    </row>
    <row r="146" spans="1:6" ht="22.8" x14ac:dyDescent="0.4">
      <c r="A146" s="152"/>
      <c r="B146" s="152"/>
      <c r="C146" s="152"/>
      <c r="D146" s="153"/>
      <c r="E146" s="153"/>
      <c r="F146" s="153"/>
    </row>
    <row r="147" spans="1:6" ht="22.8" x14ac:dyDescent="0.4">
      <c r="A147" s="152"/>
      <c r="B147" s="152"/>
      <c r="C147" s="152"/>
      <c r="D147" s="153"/>
      <c r="E147" s="153"/>
      <c r="F147" s="153"/>
    </row>
    <row r="148" spans="1:6" ht="22.8" x14ac:dyDescent="0.4">
      <c r="A148" s="152"/>
      <c r="B148" s="152"/>
      <c r="C148" s="152"/>
      <c r="D148" s="153"/>
      <c r="E148" s="153"/>
      <c r="F148" s="153"/>
    </row>
    <row r="149" spans="1:6" ht="22.8" x14ac:dyDescent="0.4">
      <c r="A149" s="152"/>
      <c r="B149" s="152"/>
      <c r="C149" s="152"/>
      <c r="D149" s="153"/>
      <c r="E149" s="153"/>
      <c r="F149" s="153"/>
    </row>
    <row r="150" spans="1:6" ht="22.8" x14ac:dyDescent="0.4">
      <c r="A150" s="152"/>
      <c r="B150" s="152"/>
      <c r="C150" s="152"/>
      <c r="D150" s="153"/>
      <c r="E150" s="153"/>
      <c r="F150" s="153"/>
    </row>
    <row r="151" spans="1:6" ht="22.8" x14ac:dyDescent="0.4">
      <c r="A151" s="152"/>
      <c r="B151" s="152"/>
      <c r="C151" s="152"/>
      <c r="D151" s="153"/>
      <c r="E151" s="153"/>
      <c r="F151" s="153"/>
    </row>
    <row r="152" spans="1:6" ht="22.8" x14ac:dyDescent="0.4">
      <c r="A152" s="152"/>
      <c r="B152" s="152"/>
      <c r="C152" s="152"/>
      <c r="D152" s="153"/>
      <c r="E152" s="153"/>
      <c r="F152" s="153"/>
    </row>
    <row r="153" spans="1:6" ht="22.8" x14ac:dyDescent="0.4">
      <c r="A153" s="152"/>
      <c r="B153" s="152"/>
      <c r="C153" s="152"/>
      <c r="D153" s="153"/>
      <c r="E153" s="153"/>
      <c r="F153" s="153"/>
    </row>
    <row r="154" spans="1:6" ht="22.8" x14ac:dyDescent="0.4">
      <c r="A154" s="152"/>
      <c r="B154" s="152"/>
      <c r="C154" s="152"/>
      <c r="D154" s="153"/>
      <c r="E154" s="153"/>
      <c r="F154" s="153"/>
    </row>
    <row r="155" spans="1:6" ht="22.8" x14ac:dyDescent="0.4">
      <c r="A155" s="152"/>
      <c r="B155" s="152"/>
      <c r="C155" s="152"/>
      <c r="D155" s="153"/>
      <c r="E155" s="153"/>
      <c r="F155" s="153"/>
    </row>
    <row r="156" spans="1:6" ht="22.8" x14ac:dyDescent="0.4">
      <c r="A156" s="152"/>
      <c r="B156" s="152"/>
      <c r="C156" s="152"/>
      <c r="D156" s="153"/>
      <c r="E156" s="153"/>
      <c r="F156" s="153"/>
    </row>
    <row r="157" spans="1:6" ht="22.8" x14ac:dyDescent="0.4">
      <c r="A157" s="152"/>
      <c r="B157" s="152"/>
      <c r="C157" s="152"/>
      <c r="D157" s="153"/>
      <c r="E157" s="153"/>
      <c r="F157" s="153"/>
    </row>
    <row r="158" spans="1:6" ht="22.8" x14ac:dyDescent="0.4">
      <c r="A158" s="152"/>
      <c r="B158" s="152"/>
      <c r="C158" s="152"/>
      <c r="D158" s="153"/>
      <c r="E158" s="153"/>
      <c r="F158" s="153"/>
    </row>
    <row r="159" spans="1:6" ht="22.8" x14ac:dyDescent="0.4">
      <c r="A159" s="152"/>
      <c r="B159" s="152"/>
      <c r="C159" s="152"/>
      <c r="D159" s="153"/>
      <c r="E159" s="153"/>
      <c r="F159" s="153"/>
    </row>
    <row r="160" spans="1:6" ht="22.8" x14ac:dyDescent="0.4">
      <c r="A160" s="152"/>
      <c r="B160" s="152"/>
      <c r="C160" s="152"/>
      <c r="D160" s="153"/>
      <c r="E160" s="153"/>
      <c r="F160" s="153"/>
    </row>
    <row r="161" spans="1:6" ht="22.8" x14ac:dyDescent="0.4">
      <c r="A161" s="152"/>
      <c r="B161" s="152"/>
      <c r="C161" s="152"/>
      <c r="D161" s="153"/>
      <c r="E161" s="153"/>
      <c r="F161" s="153"/>
    </row>
    <row r="162" spans="1:6" ht="22.8" x14ac:dyDescent="0.4">
      <c r="A162" s="152"/>
      <c r="B162" s="152"/>
      <c r="C162" s="152"/>
      <c r="D162" s="153"/>
      <c r="E162" s="153"/>
      <c r="F162" s="153"/>
    </row>
    <row r="163" spans="1:6" ht="22.8" x14ac:dyDescent="0.4">
      <c r="A163" s="152"/>
      <c r="B163" s="152"/>
      <c r="C163" s="152"/>
      <c r="D163" s="153"/>
      <c r="E163" s="153"/>
      <c r="F163" s="153"/>
    </row>
    <row r="164" spans="1:6" ht="22.8" x14ac:dyDescent="0.4">
      <c r="A164" s="152"/>
      <c r="B164" s="152"/>
      <c r="C164" s="152"/>
      <c r="D164" s="153"/>
      <c r="E164" s="153"/>
      <c r="F164" s="153"/>
    </row>
    <row r="165" spans="1:6" ht="22.8" x14ac:dyDescent="0.4">
      <c r="A165" s="152"/>
      <c r="B165" s="152"/>
      <c r="C165" s="152"/>
      <c r="D165" s="153"/>
      <c r="E165" s="153"/>
      <c r="F165" s="153"/>
    </row>
    <row r="166" spans="1:6" ht="22.8" x14ac:dyDescent="0.4">
      <c r="A166" s="152"/>
      <c r="B166" s="152"/>
      <c r="C166" s="152"/>
      <c r="D166" s="153"/>
      <c r="E166" s="153"/>
      <c r="F166" s="153"/>
    </row>
    <row r="167" spans="1:6" ht="22.8" x14ac:dyDescent="0.4">
      <c r="A167" s="152"/>
      <c r="B167" s="152"/>
      <c r="C167" s="152"/>
      <c r="D167" s="153"/>
      <c r="E167" s="153"/>
      <c r="F167" s="153"/>
    </row>
    <row r="168" spans="1:6" ht="22.8" x14ac:dyDescent="0.4">
      <c r="A168" s="152"/>
      <c r="B168" s="152"/>
      <c r="C168" s="152"/>
      <c r="D168" s="153"/>
      <c r="E168" s="153"/>
      <c r="F168" s="153"/>
    </row>
    <row r="169" spans="1:6" ht="22.8" x14ac:dyDescent="0.4">
      <c r="A169" s="152"/>
      <c r="B169" s="152"/>
      <c r="C169" s="152"/>
      <c r="D169" s="153"/>
      <c r="E169" s="153"/>
      <c r="F169" s="153"/>
    </row>
    <row r="170" spans="1:6" ht="22.8" x14ac:dyDescent="0.4">
      <c r="A170" s="152"/>
      <c r="B170" s="152"/>
      <c r="C170" s="152"/>
      <c r="D170" s="153"/>
      <c r="E170" s="153"/>
      <c r="F170" s="153"/>
    </row>
    <row r="171" spans="1:6" ht="22.8" x14ac:dyDescent="0.4">
      <c r="A171" s="152"/>
      <c r="B171" s="152"/>
      <c r="C171" s="152"/>
      <c r="D171" s="153"/>
      <c r="E171" s="153"/>
      <c r="F171" s="153"/>
    </row>
    <row r="172" spans="1:6" ht="22.8" x14ac:dyDescent="0.4">
      <c r="A172" s="152"/>
      <c r="B172" s="152"/>
      <c r="C172" s="152"/>
      <c r="D172" s="153"/>
      <c r="E172" s="153"/>
      <c r="F172" s="153"/>
    </row>
    <row r="173" spans="1:6" ht="22.8" x14ac:dyDescent="0.4">
      <c r="A173" s="152"/>
      <c r="B173" s="152"/>
      <c r="C173" s="152"/>
      <c r="D173" s="153"/>
      <c r="E173" s="153"/>
      <c r="F173" s="153"/>
    </row>
    <row r="174" spans="1:6" ht="22.8" x14ac:dyDescent="0.4">
      <c r="A174" s="152"/>
      <c r="B174" s="152"/>
      <c r="C174" s="152"/>
      <c r="D174" s="153"/>
      <c r="E174" s="153"/>
      <c r="F174" s="153"/>
    </row>
    <row r="175" spans="1:6" ht="22.8" x14ac:dyDescent="0.4">
      <c r="A175" s="152"/>
      <c r="B175" s="152"/>
      <c r="C175" s="152"/>
      <c r="D175" s="153"/>
      <c r="E175" s="153"/>
      <c r="F175" s="153"/>
    </row>
    <row r="176" spans="1:6" ht="22.8" x14ac:dyDescent="0.4">
      <c r="A176" s="152"/>
      <c r="B176" s="152"/>
      <c r="C176" s="152"/>
      <c r="D176" s="153"/>
      <c r="E176" s="153"/>
      <c r="F176" s="153"/>
    </row>
    <row r="177" spans="1:6" ht="22.8" x14ac:dyDescent="0.4">
      <c r="A177" s="152"/>
      <c r="B177" s="152"/>
      <c r="C177" s="152"/>
      <c r="D177" s="153"/>
      <c r="E177" s="153"/>
      <c r="F177" s="153"/>
    </row>
    <row r="178" spans="1:6" ht="22.8" x14ac:dyDescent="0.4">
      <c r="A178" s="152"/>
      <c r="B178" s="152"/>
      <c r="C178" s="152"/>
      <c r="D178" s="153"/>
      <c r="E178" s="153"/>
      <c r="F178" s="153"/>
    </row>
    <row r="179" spans="1:6" ht="22.8" x14ac:dyDescent="0.4">
      <c r="A179" s="152"/>
      <c r="B179" s="152"/>
      <c r="C179" s="152"/>
      <c r="D179" s="153"/>
      <c r="E179" s="153"/>
      <c r="F179" s="153"/>
    </row>
    <row r="180" spans="1:6" ht="22.8" x14ac:dyDescent="0.4">
      <c r="A180" s="152"/>
      <c r="B180" s="152"/>
      <c r="C180" s="152"/>
      <c r="D180" s="153"/>
      <c r="E180" s="153"/>
      <c r="F180" s="153"/>
    </row>
    <row r="181" spans="1:6" ht="22.8" x14ac:dyDescent="0.4">
      <c r="A181" s="152"/>
      <c r="B181" s="152"/>
      <c r="C181" s="152"/>
      <c r="D181" s="153"/>
      <c r="E181" s="153"/>
      <c r="F181" s="153"/>
    </row>
    <row r="182" spans="1:6" ht="22.8" x14ac:dyDescent="0.4">
      <c r="A182" s="152"/>
      <c r="B182" s="152"/>
      <c r="C182" s="152"/>
      <c r="D182" s="153"/>
      <c r="E182" s="153"/>
      <c r="F182" s="153"/>
    </row>
    <row r="183" spans="1:6" ht="22.8" x14ac:dyDescent="0.4">
      <c r="A183" s="152"/>
      <c r="B183" s="152"/>
      <c r="C183" s="152"/>
      <c r="D183" s="153"/>
      <c r="E183" s="153"/>
      <c r="F183" s="153"/>
    </row>
    <row r="184" spans="1:6" ht="22.8" x14ac:dyDescent="0.4">
      <c r="A184" s="152"/>
      <c r="B184" s="152"/>
      <c r="C184" s="152"/>
      <c r="D184" s="153"/>
      <c r="E184" s="153"/>
      <c r="F184" s="153"/>
    </row>
    <row r="185" spans="1:6" ht="22.8" x14ac:dyDescent="0.4">
      <c r="A185" s="152"/>
      <c r="B185" s="152"/>
      <c r="C185" s="152"/>
      <c r="D185" s="153"/>
      <c r="E185" s="153"/>
      <c r="F185" s="153"/>
    </row>
    <row r="186" spans="1:6" ht="22.8" x14ac:dyDescent="0.4">
      <c r="A186" s="152"/>
      <c r="B186" s="152"/>
      <c r="C186" s="152"/>
      <c r="D186" s="153"/>
      <c r="E186" s="153"/>
      <c r="F186" s="153"/>
    </row>
  </sheetData>
  <mergeCells count="18">
    <mergeCell ref="A4:L4"/>
    <mergeCell ref="I1:J1"/>
    <mergeCell ref="K1:L1"/>
    <mergeCell ref="I2:J2"/>
    <mergeCell ref="K2:L2"/>
    <mergeCell ref="A3:L3"/>
    <mergeCell ref="A15:G15"/>
    <mergeCell ref="A16:L16"/>
    <mergeCell ref="A5:A7"/>
    <mergeCell ref="B5:B7"/>
    <mergeCell ref="C5:G5"/>
    <mergeCell ref="H5:L5"/>
    <mergeCell ref="C6:C7"/>
    <mergeCell ref="D6:F6"/>
    <mergeCell ref="G6:G7"/>
    <mergeCell ref="H6:H7"/>
    <mergeCell ref="I6:K6"/>
    <mergeCell ref="L6:L7"/>
  </mergeCells>
  <phoneticPr fontId="10" type="noConversion"/>
  <hyperlinks>
    <hyperlink ref="M1" location="預告統計資料發布時間表!A1" display="回發布時間表" xr:uid="{0286D6D8-37DE-4B4A-AEEC-5F1BD7A7855D}"/>
  </hyperlinks>
  <printOptions horizontalCentered="1"/>
  <pageMargins left="0.35433070866141736" right="0.15748031496062992" top="0.62992125984251968" bottom="0.39370078740157483" header="0.51181102362204722" footer="0.51181102362204722"/>
  <pageSetup paperSize="9" scale="8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CE3B9-4C69-49D7-BD70-1E5CD5E5594E}">
  <sheetPr>
    <pageSetUpPr fitToPage="1"/>
  </sheetPr>
  <dimension ref="A1:L15"/>
  <sheetViews>
    <sheetView zoomScale="85" zoomScaleNormal="85" zoomScaleSheetLayoutView="85" workbookViewId="0">
      <selection sqref="A1:P1"/>
    </sheetView>
  </sheetViews>
  <sheetFormatPr defaultColWidth="7.109375" defaultRowHeight="12" x14ac:dyDescent="0.25"/>
  <cols>
    <col min="1" max="8" width="17.6640625" style="164" customWidth="1"/>
    <col min="9" max="256" width="7.109375" style="164"/>
    <col min="257" max="264" width="17.6640625" style="164" customWidth="1"/>
    <col min="265" max="512" width="7.109375" style="164"/>
    <col min="513" max="520" width="17.6640625" style="164" customWidth="1"/>
    <col min="521" max="768" width="7.109375" style="164"/>
    <col min="769" max="776" width="17.6640625" style="164" customWidth="1"/>
    <col min="777" max="1024" width="7.109375" style="164"/>
    <col min="1025" max="1032" width="17.6640625" style="164" customWidth="1"/>
    <col min="1033" max="1280" width="7.109375" style="164"/>
    <col min="1281" max="1288" width="17.6640625" style="164" customWidth="1"/>
    <col min="1289" max="1536" width="7.109375" style="164"/>
    <col min="1537" max="1544" width="17.6640625" style="164" customWidth="1"/>
    <col min="1545" max="1792" width="7.109375" style="164"/>
    <col min="1793" max="1800" width="17.6640625" style="164" customWidth="1"/>
    <col min="1801" max="2048" width="7.109375" style="164"/>
    <col min="2049" max="2056" width="17.6640625" style="164" customWidth="1"/>
    <col min="2057" max="2304" width="7.109375" style="164"/>
    <col min="2305" max="2312" width="17.6640625" style="164" customWidth="1"/>
    <col min="2313" max="2560" width="7.109375" style="164"/>
    <col min="2561" max="2568" width="17.6640625" style="164" customWidth="1"/>
    <col min="2569" max="2816" width="7.109375" style="164"/>
    <col min="2817" max="2824" width="17.6640625" style="164" customWidth="1"/>
    <col min="2825" max="3072" width="7.109375" style="164"/>
    <col min="3073" max="3080" width="17.6640625" style="164" customWidth="1"/>
    <col min="3081" max="3328" width="7.109375" style="164"/>
    <col min="3329" max="3336" width="17.6640625" style="164" customWidth="1"/>
    <col min="3337" max="3584" width="7.109375" style="164"/>
    <col min="3585" max="3592" width="17.6640625" style="164" customWidth="1"/>
    <col min="3593" max="3840" width="7.109375" style="164"/>
    <col min="3841" max="3848" width="17.6640625" style="164" customWidth="1"/>
    <col min="3849" max="4096" width="7.109375" style="164"/>
    <col min="4097" max="4104" width="17.6640625" style="164" customWidth="1"/>
    <col min="4105" max="4352" width="7.109375" style="164"/>
    <col min="4353" max="4360" width="17.6640625" style="164" customWidth="1"/>
    <col min="4361" max="4608" width="7.109375" style="164"/>
    <col min="4609" max="4616" width="17.6640625" style="164" customWidth="1"/>
    <col min="4617" max="4864" width="7.109375" style="164"/>
    <col min="4865" max="4872" width="17.6640625" style="164" customWidth="1"/>
    <col min="4873" max="5120" width="7.109375" style="164"/>
    <col min="5121" max="5128" width="17.6640625" style="164" customWidth="1"/>
    <col min="5129" max="5376" width="7.109375" style="164"/>
    <col min="5377" max="5384" width="17.6640625" style="164" customWidth="1"/>
    <col min="5385" max="5632" width="7.109375" style="164"/>
    <col min="5633" max="5640" width="17.6640625" style="164" customWidth="1"/>
    <col min="5641" max="5888" width="7.109375" style="164"/>
    <col min="5889" max="5896" width="17.6640625" style="164" customWidth="1"/>
    <col min="5897" max="6144" width="7.109375" style="164"/>
    <col min="6145" max="6152" width="17.6640625" style="164" customWidth="1"/>
    <col min="6153" max="6400" width="7.109375" style="164"/>
    <col min="6401" max="6408" width="17.6640625" style="164" customWidth="1"/>
    <col min="6409" max="6656" width="7.109375" style="164"/>
    <col min="6657" max="6664" width="17.6640625" style="164" customWidth="1"/>
    <col min="6665" max="6912" width="7.109375" style="164"/>
    <col min="6913" max="6920" width="17.6640625" style="164" customWidth="1"/>
    <col min="6921" max="7168" width="7.109375" style="164"/>
    <col min="7169" max="7176" width="17.6640625" style="164" customWidth="1"/>
    <col min="7177" max="7424" width="7.109375" style="164"/>
    <col min="7425" max="7432" width="17.6640625" style="164" customWidth="1"/>
    <col min="7433" max="7680" width="7.109375" style="164"/>
    <col min="7681" max="7688" width="17.6640625" style="164" customWidth="1"/>
    <col min="7689" max="7936" width="7.109375" style="164"/>
    <col min="7937" max="7944" width="17.6640625" style="164" customWidth="1"/>
    <col min="7945" max="8192" width="7.109375" style="164"/>
    <col min="8193" max="8200" width="17.6640625" style="164" customWidth="1"/>
    <col min="8201" max="8448" width="7.109375" style="164"/>
    <col min="8449" max="8456" width="17.6640625" style="164" customWidth="1"/>
    <col min="8457" max="8704" width="7.109375" style="164"/>
    <col min="8705" max="8712" width="17.6640625" style="164" customWidth="1"/>
    <col min="8713" max="8960" width="7.109375" style="164"/>
    <col min="8961" max="8968" width="17.6640625" style="164" customWidth="1"/>
    <col min="8969" max="9216" width="7.109375" style="164"/>
    <col min="9217" max="9224" width="17.6640625" style="164" customWidth="1"/>
    <col min="9225" max="9472" width="7.109375" style="164"/>
    <col min="9473" max="9480" width="17.6640625" style="164" customWidth="1"/>
    <col min="9481" max="9728" width="7.109375" style="164"/>
    <col min="9729" max="9736" width="17.6640625" style="164" customWidth="1"/>
    <col min="9737" max="9984" width="7.109375" style="164"/>
    <col min="9985" max="9992" width="17.6640625" style="164" customWidth="1"/>
    <col min="9993" max="10240" width="7.109375" style="164"/>
    <col min="10241" max="10248" width="17.6640625" style="164" customWidth="1"/>
    <col min="10249" max="10496" width="7.109375" style="164"/>
    <col min="10497" max="10504" width="17.6640625" style="164" customWidth="1"/>
    <col min="10505" max="10752" width="7.109375" style="164"/>
    <col min="10753" max="10760" width="17.6640625" style="164" customWidth="1"/>
    <col min="10761" max="11008" width="7.109375" style="164"/>
    <col min="11009" max="11016" width="17.6640625" style="164" customWidth="1"/>
    <col min="11017" max="11264" width="7.109375" style="164"/>
    <col min="11265" max="11272" width="17.6640625" style="164" customWidth="1"/>
    <col min="11273" max="11520" width="7.109375" style="164"/>
    <col min="11521" max="11528" width="17.6640625" style="164" customWidth="1"/>
    <col min="11529" max="11776" width="7.109375" style="164"/>
    <col min="11777" max="11784" width="17.6640625" style="164" customWidth="1"/>
    <col min="11785" max="12032" width="7.109375" style="164"/>
    <col min="12033" max="12040" width="17.6640625" style="164" customWidth="1"/>
    <col min="12041" max="12288" width="7.109375" style="164"/>
    <col min="12289" max="12296" width="17.6640625" style="164" customWidth="1"/>
    <col min="12297" max="12544" width="7.109375" style="164"/>
    <col min="12545" max="12552" width="17.6640625" style="164" customWidth="1"/>
    <col min="12553" max="12800" width="7.109375" style="164"/>
    <col min="12801" max="12808" width="17.6640625" style="164" customWidth="1"/>
    <col min="12809" max="13056" width="7.109375" style="164"/>
    <col min="13057" max="13064" width="17.6640625" style="164" customWidth="1"/>
    <col min="13065" max="13312" width="7.109375" style="164"/>
    <col min="13313" max="13320" width="17.6640625" style="164" customWidth="1"/>
    <col min="13321" max="13568" width="7.109375" style="164"/>
    <col min="13569" max="13576" width="17.6640625" style="164" customWidth="1"/>
    <col min="13577" max="13824" width="7.109375" style="164"/>
    <col min="13825" max="13832" width="17.6640625" style="164" customWidth="1"/>
    <col min="13833" max="14080" width="7.109375" style="164"/>
    <col min="14081" max="14088" width="17.6640625" style="164" customWidth="1"/>
    <col min="14089" max="14336" width="7.109375" style="164"/>
    <col min="14337" max="14344" width="17.6640625" style="164" customWidth="1"/>
    <col min="14345" max="14592" width="7.109375" style="164"/>
    <col min="14593" max="14600" width="17.6640625" style="164" customWidth="1"/>
    <col min="14601" max="14848" width="7.109375" style="164"/>
    <col min="14849" max="14856" width="17.6640625" style="164" customWidth="1"/>
    <col min="14857" max="15104" width="7.109375" style="164"/>
    <col min="15105" max="15112" width="17.6640625" style="164" customWidth="1"/>
    <col min="15113" max="15360" width="7.109375" style="164"/>
    <col min="15361" max="15368" width="17.6640625" style="164" customWidth="1"/>
    <col min="15369" max="15616" width="7.109375" style="164"/>
    <col min="15617" max="15624" width="17.6640625" style="164" customWidth="1"/>
    <col min="15625" max="15872" width="7.109375" style="164"/>
    <col min="15873" max="15880" width="17.6640625" style="164" customWidth="1"/>
    <col min="15881" max="16128" width="7.109375" style="164"/>
    <col min="16129" max="16136" width="17.6640625" style="164" customWidth="1"/>
    <col min="16137" max="16384" width="7.109375" style="164"/>
  </cols>
  <sheetData>
    <row r="1" spans="1:12" s="159" customFormat="1" ht="35.4" customHeight="1" thickBot="1" x14ac:dyDescent="0.45">
      <c r="A1" s="154" t="s">
        <v>189</v>
      </c>
      <c r="B1" s="155"/>
      <c r="C1" s="156"/>
      <c r="D1" s="157"/>
      <c r="E1" s="158"/>
      <c r="F1" s="154" t="s">
        <v>105</v>
      </c>
      <c r="G1" s="910" t="s">
        <v>261</v>
      </c>
      <c r="H1" s="911"/>
      <c r="I1" s="33" t="s">
        <v>107</v>
      </c>
      <c r="J1" s="158"/>
      <c r="K1" s="158"/>
      <c r="L1" s="158"/>
    </row>
    <row r="2" spans="1:12" s="159" customFormat="1" ht="20.399999999999999" customHeight="1" thickBot="1" x14ac:dyDescent="0.45">
      <c r="A2" s="154" t="s">
        <v>191</v>
      </c>
      <c r="B2" s="84" t="s">
        <v>260</v>
      </c>
      <c r="C2" s="160"/>
      <c r="D2" s="161"/>
      <c r="E2" s="162"/>
      <c r="F2" s="154" t="s">
        <v>193</v>
      </c>
      <c r="G2" s="910" t="s">
        <v>230</v>
      </c>
      <c r="H2" s="912"/>
      <c r="I2" s="158"/>
      <c r="J2" s="158"/>
      <c r="K2" s="158"/>
      <c r="L2" s="158"/>
    </row>
    <row r="3" spans="1:12" s="163" customFormat="1" ht="54" customHeight="1" x14ac:dyDescent="0.25">
      <c r="A3" s="913" t="s">
        <v>259</v>
      </c>
      <c r="B3" s="913"/>
      <c r="C3" s="913"/>
      <c r="D3" s="913"/>
      <c r="E3" s="913"/>
      <c r="F3" s="913"/>
      <c r="G3" s="913"/>
      <c r="H3" s="913"/>
    </row>
    <row r="4" spans="1:12" ht="24" customHeight="1" thickBot="1" x14ac:dyDescent="0.35">
      <c r="A4" s="914" t="s">
        <v>255</v>
      </c>
      <c r="B4" s="914"/>
      <c r="C4" s="914"/>
      <c r="D4" s="914"/>
      <c r="E4" s="914"/>
      <c r="F4" s="914"/>
      <c r="G4" s="914"/>
      <c r="H4" s="914"/>
      <c r="I4" s="163"/>
      <c r="J4" s="163"/>
      <c r="K4" s="163"/>
      <c r="L4" s="163"/>
    </row>
    <row r="5" spans="1:12" s="166" customFormat="1" ht="21.9" customHeight="1" x14ac:dyDescent="0.3">
      <c r="A5" s="915" t="s">
        <v>231</v>
      </c>
      <c r="B5" s="917" t="s">
        <v>163</v>
      </c>
      <c r="C5" s="919" t="s">
        <v>232</v>
      </c>
      <c r="D5" s="919"/>
      <c r="E5" s="919"/>
      <c r="F5" s="919" t="s">
        <v>233</v>
      </c>
      <c r="G5" s="919"/>
      <c r="H5" s="920"/>
      <c r="I5" s="165"/>
      <c r="J5" s="165"/>
      <c r="K5" s="165"/>
      <c r="L5" s="165"/>
    </row>
    <row r="6" spans="1:12" s="166" customFormat="1" ht="21.9" customHeight="1" thickBot="1" x14ac:dyDescent="0.35">
      <c r="A6" s="916"/>
      <c r="B6" s="918"/>
      <c r="C6" s="167" t="s">
        <v>171</v>
      </c>
      <c r="D6" s="167" t="s">
        <v>234</v>
      </c>
      <c r="E6" s="167" t="s">
        <v>225</v>
      </c>
      <c r="F6" s="167" t="s">
        <v>171</v>
      </c>
      <c r="G6" s="167" t="s">
        <v>234</v>
      </c>
      <c r="H6" s="168" t="s">
        <v>225</v>
      </c>
      <c r="I6" s="165"/>
      <c r="J6" s="165"/>
      <c r="K6" s="165"/>
      <c r="L6" s="165"/>
    </row>
    <row r="7" spans="1:12" s="174" customFormat="1" ht="63.6" customHeight="1" x14ac:dyDescent="0.3">
      <c r="A7" s="169" t="s">
        <v>163</v>
      </c>
      <c r="B7" s="170">
        <f>C7+F7</f>
        <v>1</v>
      </c>
      <c r="C7" s="170">
        <f>SUM(D7:E7)</f>
        <v>1</v>
      </c>
      <c r="D7" s="171">
        <v>0</v>
      </c>
      <c r="E7" s="171">
        <v>1</v>
      </c>
      <c r="F7" s="170">
        <f>SUM(G7:H7)</f>
        <v>0</v>
      </c>
      <c r="G7" s="171">
        <v>0</v>
      </c>
      <c r="H7" s="172">
        <v>0</v>
      </c>
      <c r="I7" s="173"/>
      <c r="J7" s="173"/>
      <c r="K7" s="173"/>
      <c r="L7" s="173"/>
    </row>
    <row r="8" spans="1:12" s="174" customFormat="1" ht="63.6" customHeight="1" x14ac:dyDescent="0.3">
      <c r="A8" s="175" t="s">
        <v>235</v>
      </c>
      <c r="B8" s="176">
        <f t="shared" ref="B8:B9" si="0">C8+F8</f>
        <v>1</v>
      </c>
      <c r="C8" s="176">
        <f t="shared" ref="C8:C9" si="1">SUM(D8:E8)</f>
        <v>1</v>
      </c>
      <c r="D8" s="138">
        <v>0</v>
      </c>
      <c r="E8" s="138">
        <v>1</v>
      </c>
      <c r="F8" s="176">
        <f t="shared" ref="F8:F9" si="2">SUM(G8:H8)</f>
        <v>0</v>
      </c>
      <c r="G8" s="138">
        <v>0</v>
      </c>
      <c r="H8" s="139">
        <v>0</v>
      </c>
      <c r="I8" s="173"/>
      <c r="J8" s="173"/>
      <c r="K8" s="173"/>
      <c r="L8" s="173"/>
    </row>
    <row r="9" spans="1:12" s="174" customFormat="1" ht="63.6" customHeight="1" thickBot="1" x14ac:dyDescent="0.35">
      <c r="A9" s="177" t="s">
        <v>236</v>
      </c>
      <c r="B9" s="178">
        <f t="shared" si="0"/>
        <v>0</v>
      </c>
      <c r="C9" s="178">
        <f t="shared" si="1"/>
        <v>0</v>
      </c>
      <c r="D9" s="143">
        <v>0</v>
      </c>
      <c r="E9" s="143">
        <v>0</v>
      </c>
      <c r="F9" s="178">
        <f t="shared" si="2"/>
        <v>0</v>
      </c>
      <c r="G9" s="143">
        <v>0</v>
      </c>
      <c r="H9" s="144">
        <v>0</v>
      </c>
      <c r="I9" s="173"/>
      <c r="J9" s="173"/>
      <c r="K9" s="173"/>
      <c r="L9" s="173"/>
    </row>
    <row r="10" spans="1:12" ht="16.2" x14ac:dyDescent="0.3">
      <c r="A10" s="102" t="s">
        <v>143</v>
      </c>
      <c r="B10" s="88" t="s">
        <v>144</v>
      </c>
      <c r="C10" s="163"/>
      <c r="D10" s="102" t="s">
        <v>145</v>
      </c>
      <c r="E10" s="163"/>
      <c r="F10" s="115" t="s">
        <v>146</v>
      </c>
      <c r="G10" s="163"/>
      <c r="H10" s="88"/>
      <c r="I10" s="163"/>
      <c r="J10" s="163"/>
      <c r="K10" s="163"/>
      <c r="L10" s="163"/>
    </row>
    <row r="11" spans="1:12" ht="16.2" x14ac:dyDescent="0.3">
      <c r="A11" s="89"/>
      <c r="B11" s="89"/>
      <c r="C11" s="103"/>
      <c r="D11" s="89" t="s">
        <v>147</v>
      </c>
      <c r="E11" s="163"/>
      <c r="F11" s="89"/>
      <c r="G11" s="89"/>
      <c r="H11" s="88"/>
      <c r="I11" s="163"/>
      <c r="J11" s="163"/>
      <c r="K11" s="163"/>
      <c r="L11" s="163"/>
    </row>
    <row r="12" spans="1:12" ht="16.2" x14ac:dyDescent="0.3">
      <c r="A12" s="102"/>
      <c r="B12" s="89"/>
      <c r="C12" s="103"/>
      <c r="D12" s="103"/>
      <c r="E12" s="103"/>
      <c r="F12" s="89"/>
      <c r="G12" s="163"/>
      <c r="H12" s="89"/>
      <c r="I12" s="163"/>
      <c r="J12" s="163"/>
      <c r="K12" s="163"/>
      <c r="L12" s="163"/>
    </row>
    <row r="13" spans="1:12" ht="29.25" customHeight="1" x14ac:dyDescent="0.3">
      <c r="A13" s="89" t="s">
        <v>218</v>
      </c>
      <c r="B13" s="89"/>
      <c r="C13" s="89"/>
      <c r="D13" s="103"/>
      <c r="E13" s="103"/>
      <c r="F13" s="103"/>
      <c r="H13" s="225" t="s">
        <v>254</v>
      </c>
      <c r="I13" s="163"/>
      <c r="J13" s="163"/>
      <c r="K13" s="163"/>
      <c r="L13" s="163"/>
    </row>
    <row r="14" spans="1:12" ht="16.2" x14ac:dyDescent="0.3">
      <c r="A14" s="909" t="s">
        <v>262</v>
      </c>
      <c r="B14" s="859"/>
      <c r="C14" s="859"/>
      <c r="D14" s="859"/>
      <c r="E14" s="859"/>
      <c r="F14" s="859"/>
      <c r="G14" s="859"/>
      <c r="H14" s="859"/>
      <c r="I14" s="859"/>
      <c r="J14" s="859"/>
      <c r="K14" s="859"/>
      <c r="L14" s="859"/>
    </row>
    <row r="15" spans="1:12" ht="16.2" x14ac:dyDescent="0.3">
      <c r="A15" s="860" t="s">
        <v>263</v>
      </c>
      <c r="B15" s="860"/>
      <c r="C15" s="860"/>
      <c r="D15" s="860"/>
      <c r="E15" s="860"/>
      <c r="F15" s="860"/>
      <c r="G15" s="860"/>
      <c r="H15" s="860"/>
      <c r="I15" s="163"/>
      <c r="J15" s="163"/>
      <c r="K15" s="163"/>
      <c r="L15" s="163"/>
    </row>
  </sheetData>
  <mergeCells count="10">
    <mergeCell ref="A14:L14"/>
    <mergeCell ref="A15:H15"/>
    <mergeCell ref="G1:H1"/>
    <mergeCell ref="G2:H2"/>
    <mergeCell ref="A3:H3"/>
    <mergeCell ref="A4:H4"/>
    <mergeCell ref="A5:A6"/>
    <mergeCell ref="B5:B6"/>
    <mergeCell ref="C5:E5"/>
    <mergeCell ref="F5:H5"/>
  </mergeCells>
  <phoneticPr fontId="10" type="noConversion"/>
  <hyperlinks>
    <hyperlink ref="I1" location="預告統計資料發布時間表!A1" display="回發布時間表" xr:uid="{13B12286-4E95-419B-97BB-93E2742E3A7B}"/>
  </hyperlinks>
  <printOptions horizontalCentered="1"/>
  <pageMargins left="0.74803149606299213" right="0" top="1.1023622047244095" bottom="0.59055118110236227" header="0.31496062992125984" footer="0.31496062992125984"/>
  <pageSetup paperSize="9" scale="96"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3AE76-EF29-48F4-BB0B-2BC27FF790DA}">
  <sheetPr>
    <pageSetUpPr fitToPage="1"/>
  </sheetPr>
  <dimension ref="A1:L16"/>
  <sheetViews>
    <sheetView topLeftCell="A10" zoomScaleNormal="100" zoomScaleSheetLayoutView="100" zoomScalePageLayoutView="85" workbookViewId="0">
      <selection sqref="A1:P1"/>
    </sheetView>
  </sheetViews>
  <sheetFormatPr defaultColWidth="7.109375" defaultRowHeight="12" x14ac:dyDescent="0.25"/>
  <cols>
    <col min="1" max="8" width="17.6640625" style="164" customWidth="1"/>
    <col min="9" max="9" width="16.6640625" style="164" customWidth="1"/>
    <col min="10" max="256" width="7.109375" style="164"/>
    <col min="257" max="264" width="17.6640625" style="164" customWidth="1"/>
    <col min="265" max="265" width="16.6640625" style="164" customWidth="1"/>
    <col min="266" max="512" width="7.109375" style="164"/>
    <col min="513" max="520" width="17.6640625" style="164" customWidth="1"/>
    <col min="521" max="521" width="16.6640625" style="164" customWidth="1"/>
    <col min="522" max="768" width="7.109375" style="164"/>
    <col min="769" max="776" width="17.6640625" style="164" customWidth="1"/>
    <col min="777" max="777" width="16.6640625" style="164" customWidth="1"/>
    <col min="778" max="1024" width="7.109375" style="164"/>
    <col min="1025" max="1032" width="17.6640625" style="164" customWidth="1"/>
    <col min="1033" max="1033" width="16.6640625" style="164" customWidth="1"/>
    <col min="1034" max="1280" width="7.109375" style="164"/>
    <col min="1281" max="1288" width="17.6640625" style="164" customWidth="1"/>
    <col min="1289" max="1289" width="16.6640625" style="164" customWidth="1"/>
    <col min="1290" max="1536" width="7.109375" style="164"/>
    <col min="1537" max="1544" width="17.6640625" style="164" customWidth="1"/>
    <col min="1545" max="1545" width="16.6640625" style="164" customWidth="1"/>
    <col min="1546" max="1792" width="7.109375" style="164"/>
    <col min="1793" max="1800" width="17.6640625" style="164" customWidth="1"/>
    <col min="1801" max="1801" width="16.6640625" style="164" customWidth="1"/>
    <col min="1802" max="2048" width="7.109375" style="164"/>
    <col min="2049" max="2056" width="17.6640625" style="164" customWidth="1"/>
    <col min="2057" max="2057" width="16.6640625" style="164" customWidth="1"/>
    <col min="2058" max="2304" width="7.109375" style="164"/>
    <col min="2305" max="2312" width="17.6640625" style="164" customWidth="1"/>
    <col min="2313" max="2313" width="16.6640625" style="164" customWidth="1"/>
    <col min="2314" max="2560" width="7.109375" style="164"/>
    <col min="2561" max="2568" width="17.6640625" style="164" customWidth="1"/>
    <col min="2569" max="2569" width="16.6640625" style="164" customWidth="1"/>
    <col min="2570" max="2816" width="7.109375" style="164"/>
    <col min="2817" max="2824" width="17.6640625" style="164" customWidth="1"/>
    <col min="2825" max="2825" width="16.6640625" style="164" customWidth="1"/>
    <col min="2826" max="3072" width="7.109375" style="164"/>
    <col min="3073" max="3080" width="17.6640625" style="164" customWidth="1"/>
    <col min="3081" max="3081" width="16.6640625" style="164" customWidth="1"/>
    <col min="3082" max="3328" width="7.109375" style="164"/>
    <col min="3329" max="3336" width="17.6640625" style="164" customWidth="1"/>
    <col min="3337" max="3337" width="16.6640625" style="164" customWidth="1"/>
    <col min="3338" max="3584" width="7.109375" style="164"/>
    <col min="3585" max="3592" width="17.6640625" style="164" customWidth="1"/>
    <col min="3593" max="3593" width="16.6640625" style="164" customWidth="1"/>
    <col min="3594" max="3840" width="7.109375" style="164"/>
    <col min="3841" max="3848" width="17.6640625" style="164" customWidth="1"/>
    <col min="3849" max="3849" width="16.6640625" style="164" customWidth="1"/>
    <col min="3850" max="4096" width="7.109375" style="164"/>
    <col min="4097" max="4104" width="17.6640625" style="164" customWidth="1"/>
    <col min="4105" max="4105" width="16.6640625" style="164" customWidth="1"/>
    <col min="4106" max="4352" width="7.109375" style="164"/>
    <col min="4353" max="4360" width="17.6640625" style="164" customWidth="1"/>
    <col min="4361" max="4361" width="16.6640625" style="164" customWidth="1"/>
    <col min="4362" max="4608" width="7.109375" style="164"/>
    <col min="4609" max="4616" width="17.6640625" style="164" customWidth="1"/>
    <col min="4617" max="4617" width="16.6640625" style="164" customWidth="1"/>
    <col min="4618" max="4864" width="7.109375" style="164"/>
    <col min="4865" max="4872" width="17.6640625" style="164" customWidth="1"/>
    <col min="4873" max="4873" width="16.6640625" style="164" customWidth="1"/>
    <col min="4874" max="5120" width="7.109375" style="164"/>
    <col min="5121" max="5128" width="17.6640625" style="164" customWidth="1"/>
    <col min="5129" max="5129" width="16.6640625" style="164" customWidth="1"/>
    <col min="5130" max="5376" width="7.109375" style="164"/>
    <col min="5377" max="5384" width="17.6640625" style="164" customWidth="1"/>
    <col min="5385" max="5385" width="16.6640625" style="164" customWidth="1"/>
    <col min="5386" max="5632" width="7.109375" style="164"/>
    <col min="5633" max="5640" width="17.6640625" style="164" customWidth="1"/>
    <col min="5641" max="5641" width="16.6640625" style="164" customWidth="1"/>
    <col min="5642" max="5888" width="7.109375" style="164"/>
    <col min="5889" max="5896" width="17.6640625" style="164" customWidth="1"/>
    <col min="5897" max="5897" width="16.6640625" style="164" customWidth="1"/>
    <col min="5898" max="6144" width="7.109375" style="164"/>
    <col min="6145" max="6152" width="17.6640625" style="164" customWidth="1"/>
    <col min="6153" max="6153" width="16.6640625" style="164" customWidth="1"/>
    <col min="6154" max="6400" width="7.109375" style="164"/>
    <col min="6401" max="6408" width="17.6640625" style="164" customWidth="1"/>
    <col min="6409" max="6409" width="16.6640625" style="164" customWidth="1"/>
    <col min="6410" max="6656" width="7.109375" style="164"/>
    <col min="6657" max="6664" width="17.6640625" style="164" customWidth="1"/>
    <col min="6665" max="6665" width="16.6640625" style="164" customWidth="1"/>
    <col min="6666" max="6912" width="7.109375" style="164"/>
    <col min="6913" max="6920" width="17.6640625" style="164" customWidth="1"/>
    <col min="6921" max="6921" width="16.6640625" style="164" customWidth="1"/>
    <col min="6922" max="7168" width="7.109375" style="164"/>
    <col min="7169" max="7176" width="17.6640625" style="164" customWidth="1"/>
    <col min="7177" max="7177" width="16.6640625" style="164" customWidth="1"/>
    <col min="7178" max="7424" width="7.109375" style="164"/>
    <col min="7425" max="7432" width="17.6640625" style="164" customWidth="1"/>
    <col min="7433" max="7433" width="16.6640625" style="164" customWidth="1"/>
    <col min="7434" max="7680" width="7.109375" style="164"/>
    <col min="7681" max="7688" width="17.6640625" style="164" customWidth="1"/>
    <col min="7689" max="7689" width="16.6640625" style="164" customWidth="1"/>
    <col min="7690" max="7936" width="7.109375" style="164"/>
    <col min="7937" max="7944" width="17.6640625" style="164" customWidth="1"/>
    <col min="7945" max="7945" width="16.6640625" style="164" customWidth="1"/>
    <col min="7946" max="8192" width="7.109375" style="164"/>
    <col min="8193" max="8200" width="17.6640625" style="164" customWidth="1"/>
    <col min="8201" max="8201" width="16.6640625" style="164" customWidth="1"/>
    <col min="8202" max="8448" width="7.109375" style="164"/>
    <col min="8449" max="8456" width="17.6640625" style="164" customWidth="1"/>
    <col min="8457" max="8457" width="16.6640625" style="164" customWidth="1"/>
    <col min="8458" max="8704" width="7.109375" style="164"/>
    <col min="8705" max="8712" width="17.6640625" style="164" customWidth="1"/>
    <col min="8713" max="8713" width="16.6640625" style="164" customWidth="1"/>
    <col min="8714" max="8960" width="7.109375" style="164"/>
    <col min="8961" max="8968" width="17.6640625" style="164" customWidth="1"/>
    <col min="8969" max="8969" width="16.6640625" style="164" customWidth="1"/>
    <col min="8970" max="9216" width="7.109375" style="164"/>
    <col min="9217" max="9224" width="17.6640625" style="164" customWidth="1"/>
    <col min="9225" max="9225" width="16.6640625" style="164" customWidth="1"/>
    <col min="9226" max="9472" width="7.109375" style="164"/>
    <col min="9473" max="9480" width="17.6640625" style="164" customWidth="1"/>
    <col min="9481" max="9481" width="16.6640625" style="164" customWidth="1"/>
    <col min="9482" max="9728" width="7.109375" style="164"/>
    <col min="9729" max="9736" width="17.6640625" style="164" customWidth="1"/>
    <col min="9737" max="9737" width="16.6640625" style="164" customWidth="1"/>
    <col min="9738" max="9984" width="7.109375" style="164"/>
    <col min="9985" max="9992" width="17.6640625" style="164" customWidth="1"/>
    <col min="9993" max="9993" width="16.6640625" style="164" customWidth="1"/>
    <col min="9994" max="10240" width="7.109375" style="164"/>
    <col min="10241" max="10248" width="17.6640625" style="164" customWidth="1"/>
    <col min="10249" max="10249" width="16.6640625" style="164" customWidth="1"/>
    <col min="10250" max="10496" width="7.109375" style="164"/>
    <col min="10497" max="10504" width="17.6640625" style="164" customWidth="1"/>
    <col min="10505" max="10505" width="16.6640625" style="164" customWidth="1"/>
    <col min="10506" max="10752" width="7.109375" style="164"/>
    <col min="10753" max="10760" width="17.6640625" style="164" customWidth="1"/>
    <col min="10761" max="10761" width="16.6640625" style="164" customWidth="1"/>
    <col min="10762" max="11008" width="7.109375" style="164"/>
    <col min="11009" max="11016" width="17.6640625" style="164" customWidth="1"/>
    <col min="11017" max="11017" width="16.6640625" style="164" customWidth="1"/>
    <col min="11018" max="11264" width="7.109375" style="164"/>
    <col min="11265" max="11272" width="17.6640625" style="164" customWidth="1"/>
    <col min="11273" max="11273" width="16.6640625" style="164" customWidth="1"/>
    <col min="11274" max="11520" width="7.109375" style="164"/>
    <col min="11521" max="11528" width="17.6640625" style="164" customWidth="1"/>
    <col min="11529" max="11529" width="16.6640625" style="164" customWidth="1"/>
    <col min="11530" max="11776" width="7.109375" style="164"/>
    <col min="11777" max="11784" width="17.6640625" style="164" customWidth="1"/>
    <col min="11785" max="11785" width="16.6640625" style="164" customWidth="1"/>
    <col min="11786" max="12032" width="7.109375" style="164"/>
    <col min="12033" max="12040" width="17.6640625" style="164" customWidth="1"/>
    <col min="12041" max="12041" width="16.6640625" style="164" customWidth="1"/>
    <col min="12042" max="12288" width="7.109375" style="164"/>
    <col min="12289" max="12296" width="17.6640625" style="164" customWidth="1"/>
    <col min="12297" max="12297" width="16.6640625" style="164" customWidth="1"/>
    <col min="12298" max="12544" width="7.109375" style="164"/>
    <col min="12545" max="12552" width="17.6640625" style="164" customWidth="1"/>
    <col min="12553" max="12553" width="16.6640625" style="164" customWidth="1"/>
    <col min="12554" max="12800" width="7.109375" style="164"/>
    <col min="12801" max="12808" width="17.6640625" style="164" customWidth="1"/>
    <col min="12809" max="12809" width="16.6640625" style="164" customWidth="1"/>
    <col min="12810" max="13056" width="7.109375" style="164"/>
    <col min="13057" max="13064" width="17.6640625" style="164" customWidth="1"/>
    <col min="13065" max="13065" width="16.6640625" style="164" customWidth="1"/>
    <col min="13066" max="13312" width="7.109375" style="164"/>
    <col min="13313" max="13320" width="17.6640625" style="164" customWidth="1"/>
    <col min="13321" max="13321" width="16.6640625" style="164" customWidth="1"/>
    <col min="13322" max="13568" width="7.109375" style="164"/>
    <col min="13569" max="13576" width="17.6640625" style="164" customWidth="1"/>
    <col min="13577" max="13577" width="16.6640625" style="164" customWidth="1"/>
    <col min="13578" max="13824" width="7.109375" style="164"/>
    <col min="13825" max="13832" width="17.6640625" style="164" customWidth="1"/>
    <col min="13833" max="13833" width="16.6640625" style="164" customWidth="1"/>
    <col min="13834" max="14080" width="7.109375" style="164"/>
    <col min="14081" max="14088" width="17.6640625" style="164" customWidth="1"/>
    <col min="14089" max="14089" width="16.6640625" style="164" customWidth="1"/>
    <col min="14090" max="14336" width="7.109375" style="164"/>
    <col min="14337" max="14344" width="17.6640625" style="164" customWidth="1"/>
    <col min="14345" max="14345" width="16.6640625" style="164" customWidth="1"/>
    <col min="14346" max="14592" width="7.109375" style="164"/>
    <col min="14593" max="14600" width="17.6640625" style="164" customWidth="1"/>
    <col min="14601" max="14601" width="16.6640625" style="164" customWidth="1"/>
    <col min="14602" max="14848" width="7.109375" style="164"/>
    <col min="14849" max="14856" width="17.6640625" style="164" customWidth="1"/>
    <col min="14857" max="14857" width="16.6640625" style="164" customWidth="1"/>
    <col min="14858" max="15104" width="7.109375" style="164"/>
    <col min="15105" max="15112" width="17.6640625" style="164" customWidth="1"/>
    <col min="15113" max="15113" width="16.6640625" style="164" customWidth="1"/>
    <col min="15114" max="15360" width="7.109375" style="164"/>
    <col min="15361" max="15368" width="17.6640625" style="164" customWidth="1"/>
    <col min="15369" max="15369" width="16.6640625" style="164" customWidth="1"/>
    <col min="15370" max="15616" width="7.109375" style="164"/>
    <col min="15617" max="15624" width="17.6640625" style="164" customWidth="1"/>
    <col min="15625" max="15625" width="16.6640625" style="164" customWidth="1"/>
    <col min="15626" max="15872" width="7.109375" style="164"/>
    <col min="15873" max="15880" width="17.6640625" style="164" customWidth="1"/>
    <col min="15881" max="15881" width="16.6640625" style="164" customWidth="1"/>
    <col min="15882" max="16128" width="7.109375" style="164"/>
    <col min="16129" max="16136" width="17.6640625" style="164" customWidth="1"/>
    <col min="16137" max="16137" width="16.6640625" style="164" customWidth="1"/>
    <col min="16138" max="16384" width="7.109375" style="164"/>
  </cols>
  <sheetData>
    <row r="1" spans="1:12" s="159" customFormat="1" ht="33" customHeight="1" thickBot="1" x14ac:dyDescent="0.45">
      <c r="A1" s="154" t="s">
        <v>237</v>
      </c>
      <c r="B1" s="155"/>
      <c r="C1" s="156"/>
      <c r="D1" s="157"/>
      <c r="F1" s="154" t="s">
        <v>105</v>
      </c>
      <c r="G1" s="910" t="s">
        <v>261</v>
      </c>
      <c r="H1" s="922"/>
      <c r="I1" s="109" t="s">
        <v>107</v>
      </c>
    </row>
    <row r="2" spans="1:12" s="159" customFormat="1" ht="18" customHeight="1" thickBot="1" x14ac:dyDescent="0.45">
      <c r="A2" s="154" t="s">
        <v>191</v>
      </c>
      <c r="B2" s="180" t="s">
        <v>260</v>
      </c>
      <c r="C2" s="160"/>
      <c r="D2" s="161"/>
      <c r="E2" s="181"/>
      <c r="F2" s="154" t="s">
        <v>193</v>
      </c>
      <c r="G2" s="910" t="s">
        <v>238</v>
      </c>
      <c r="H2" s="922"/>
    </row>
    <row r="3" spans="1:12" ht="54" customHeight="1" x14ac:dyDescent="0.25">
      <c r="A3" s="923" t="s">
        <v>264</v>
      </c>
      <c r="B3" s="924"/>
      <c r="C3" s="924"/>
      <c r="D3" s="924"/>
      <c r="E3" s="924"/>
      <c r="F3" s="924"/>
      <c r="G3" s="924"/>
      <c r="H3" s="924"/>
    </row>
    <row r="4" spans="1:12" ht="24" customHeight="1" thickBot="1" x14ac:dyDescent="0.35">
      <c r="A4" s="914" t="s">
        <v>266</v>
      </c>
      <c r="B4" s="914"/>
      <c r="C4" s="914"/>
      <c r="D4" s="914"/>
      <c r="E4" s="914"/>
      <c r="F4" s="914"/>
      <c r="G4" s="914"/>
      <c r="H4" s="914"/>
    </row>
    <row r="5" spans="1:12" s="166" customFormat="1" ht="21.9" customHeight="1" x14ac:dyDescent="0.3">
      <c r="A5" s="915" t="s">
        <v>231</v>
      </c>
      <c r="B5" s="917" t="s">
        <v>163</v>
      </c>
      <c r="C5" s="919" t="s">
        <v>232</v>
      </c>
      <c r="D5" s="919"/>
      <c r="E5" s="919"/>
      <c r="F5" s="919" t="s">
        <v>233</v>
      </c>
      <c r="G5" s="919"/>
      <c r="H5" s="920"/>
    </row>
    <row r="6" spans="1:12" s="166" customFormat="1" ht="21.9" customHeight="1" thickBot="1" x14ac:dyDescent="0.35">
      <c r="A6" s="916"/>
      <c r="B6" s="918"/>
      <c r="C6" s="167" t="s">
        <v>171</v>
      </c>
      <c r="D6" s="167" t="s">
        <v>234</v>
      </c>
      <c r="E6" s="167" t="s">
        <v>225</v>
      </c>
      <c r="F6" s="167" t="s">
        <v>171</v>
      </c>
      <c r="G6" s="167" t="s">
        <v>234</v>
      </c>
      <c r="H6" s="168" t="s">
        <v>225</v>
      </c>
    </row>
    <row r="7" spans="1:12" s="174" customFormat="1" ht="87.6" customHeight="1" x14ac:dyDescent="0.3">
      <c r="A7" s="169" t="s">
        <v>163</v>
      </c>
      <c r="B7" s="170">
        <f>C7+F7</f>
        <v>4</v>
      </c>
      <c r="C7" s="182">
        <f>SUM(C8:C9)</f>
        <v>4</v>
      </c>
      <c r="D7" s="183">
        <f>SUM(D8:D9)</f>
        <v>0</v>
      </c>
      <c r="E7" s="183">
        <f>SUM(E8:E9)</f>
        <v>4</v>
      </c>
      <c r="F7" s="182">
        <f>F8+F9</f>
        <v>0</v>
      </c>
      <c r="G7" s="183">
        <f t="shared" ref="G7:H7" si="0">G8+G9</f>
        <v>0</v>
      </c>
      <c r="H7" s="184">
        <f t="shared" si="0"/>
        <v>0</v>
      </c>
    </row>
    <row r="8" spans="1:12" s="174" customFormat="1" ht="64.2" customHeight="1" x14ac:dyDescent="0.3">
      <c r="A8" s="175" t="s">
        <v>235</v>
      </c>
      <c r="B8" s="176">
        <f t="shared" ref="B8:B9" si="1">C8+F8</f>
        <v>4</v>
      </c>
      <c r="C8" s="185">
        <f>SUM(D8:E8)</f>
        <v>4</v>
      </c>
      <c r="D8" s="186">
        <v>0</v>
      </c>
      <c r="E8" s="186">
        <v>4</v>
      </c>
      <c r="F8" s="185">
        <v>0</v>
      </c>
      <c r="G8" s="186">
        <v>0</v>
      </c>
      <c r="H8" s="187">
        <v>0</v>
      </c>
    </row>
    <row r="9" spans="1:12" s="174" customFormat="1" ht="64.2" customHeight="1" thickBot="1" x14ac:dyDescent="0.35">
      <c r="A9" s="177" t="s">
        <v>236</v>
      </c>
      <c r="B9" s="178">
        <f t="shared" si="1"/>
        <v>0</v>
      </c>
      <c r="C9" s="188">
        <f>SUM(D9:E9)</f>
        <v>0</v>
      </c>
      <c r="D9" s="189">
        <v>0</v>
      </c>
      <c r="E9" s="189">
        <v>0</v>
      </c>
      <c r="F9" s="188">
        <v>0</v>
      </c>
      <c r="G9" s="189">
        <v>0</v>
      </c>
      <c r="H9" s="190">
        <v>0</v>
      </c>
    </row>
    <row r="10" spans="1:12" ht="16.2" x14ac:dyDescent="0.3">
      <c r="A10" s="102" t="s">
        <v>143</v>
      </c>
      <c r="B10" s="88" t="s">
        <v>144</v>
      </c>
      <c r="D10" s="102" t="s">
        <v>145</v>
      </c>
      <c r="F10" s="104" t="s">
        <v>146</v>
      </c>
      <c r="H10" s="116"/>
    </row>
    <row r="11" spans="1:12" ht="16.2" x14ac:dyDescent="0.3">
      <c r="A11" s="89"/>
      <c r="B11" s="89"/>
      <c r="C11" s="103"/>
      <c r="D11" s="89" t="s">
        <v>147</v>
      </c>
      <c r="F11" s="89"/>
      <c r="G11" s="89"/>
      <c r="H11" s="88"/>
    </row>
    <row r="12" spans="1:12" ht="16.2" x14ac:dyDescent="0.3">
      <c r="A12" s="102"/>
      <c r="B12" s="89"/>
      <c r="C12" s="103"/>
      <c r="D12" s="103"/>
      <c r="E12" s="103"/>
      <c r="F12" s="89"/>
      <c r="H12" s="89"/>
    </row>
    <row r="13" spans="1:12" ht="21" customHeight="1" x14ac:dyDescent="0.3">
      <c r="A13" s="89" t="s">
        <v>218</v>
      </c>
      <c r="B13" s="89"/>
      <c r="C13" s="89"/>
      <c r="D13" s="103"/>
      <c r="E13" s="103"/>
      <c r="F13" s="103"/>
      <c r="H13" s="179" t="s">
        <v>265</v>
      </c>
    </row>
    <row r="14" spans="1:12" ht="17.25" customHeight="1" x14ac:dyDescent="0.3">
      <c r="A14" s="909" t="s">
        <v>212</v>
      </c>
      <c r="B14" s="859"/>
      <c r="C14" s="859"/>
      <c r="D14" s="859"/>
      <c r="E14" s="859"/>
      <c r="F14" s="859"/>
      <c r="G14" s="859"/>
      <c r="H14" s="859"/>
      <c r="I14" s="859"/>
      <c r="J14" s="859"/>
      <c r="K14" s="859"/>
      <c r="L14" s="859"/>
    </row>
    <row r="15" spans="1:12" ht="16.2" x14ac:dyDescent="0.3">
      <c r="A15" s="921" t="s">
        <v>239</v>
      </c>
      <c r="B15" s="921"/>
      <c r="C15" s="921"/>
      <c r="D15" s="921"/>
      <c r="E15" s="921"/>
      <c r="F15" s="921"/>
      <c r="G15" s="921"/>
      <c r="H15" s="921"/>
    </row>
    <row r="16" spans="1:12" ht="12.6" x14ac:dyDescent="0.25">
      <c r="G16" s="191"/>
    </row>
  </sheetData>
  <mergeCells count="10">
    <mergeCell ref="A14:L14"/>
    <mergeCell ref="A15:H15"/>
    <mergeCell ref="G1:H1"/>
    <mergeCell ref="G2:H2"/>
    <mergeCell ref="A3:H3"/>
    <mergeCell ref="A4:H4"/>
    <mergeCell ref="A5:A6"/>
    <mergeCell ref="B5:B6"/>
    <mergeCell ref="C5:E5"/>
    <mergeCell ref="F5:H5"/>
  </mergeCells>
  <phoneticPr fontId="10" type="noConversion"/>
  <hyperlinks>
    <hyperlink ref="I1" location="預告統計資料發布時間表!A1" display="回發布時間表" xr:uid="{93B2017C-944A-4427-BE60-B5CBD23D102B}"/>
  </hyperlinks>
  <printOptions horizontalCentered="1"/>
  <pageMargins left="0.74803149606299213" right="0" top="1.1023622047244095" bottom="0.59055118110236227" header="0.31496062992125984" footer="0.31496062992125984"/>
  <pageSetup paperSize="9" scale="86" orientation="landscape" horizontalDpi="1200" r:id="rId1"/>
  <headerFooter alignWithMargins="0"/>
  <colBreaks count="1" manualBreakCount="1">
    <brk id="8"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9B0E3-4301-43C6-9D8C-105EFD860EBA}">
  <sheetPr>
    <pageSetUpPr fitToPage="1"/>
  </sheetPr>
  <dimension ref="A1:L16"/>
  <sheetViews>
    <sheetView view="pageLayout" topLeftCell="A4" zoomScaleNormal="75" zoomScaleSheetLayoutView="75" workbookViewId="0">
      <selection sqref="A1:P1"/>
    </sheetView>
  </sheetViews>
  <sheetFormatPr defaultColWidth="7.109375" defaultRowHeight="12" x14ac:dyDescent="0.25"/>
  <cols>
    <col min="1" max="1" width="13.109375" style="164" customWidth="1"/>
    <col min="2" max="8" width="17.6640625" style="164" customWidth="1"/>
    <col min="9" max="256" width="7.109375" style="164"/>
    <col min="257" max="257" width="13.109375" style="164" customWidth="1"/>
    <col min="258" max="264" width="17.6640625" style="164" customWidth="1"/>
    <col min="265" max="512" width="7.109375" style="164"/>
    <col min="513" max="513" width="13.109375" style="164" customWidth="1"/>
    <col min="514" max="520" width="17.6640625" style="164" customWidth="1"/>
    <col min="521" max="768" width="7.109375" style="164"/>
    <col min="769" max="769" width="13.109375" style="164" customWidth="1"/>
    <col min="770" max="776" width="17.6640625" style="164" customWidth="1"/>
    <col min="777" max="1024" width="7.109375" style="164"/>
    <col min="1025" max="1025" width="13.109375" style="164" customWidth="1"/>
    <col min="1026" max="1032" width="17.6640625" style="164" customWidth="1"/>
    <col min="1033" max="1280" width="7.109375" style="164"/>
    <col min="1281" max="1281" width="13.109375" style="164" customWidth="1"/>
    <col min="1282" max="1288" width="17.6640625" style="164" customWidth="1"/>
    <col min="1289" max="1536" width="7.109375" style="164"/>
    <col min="1537" max="1537" width="13.109375" style="164" customWidth="1"/>
    <col min="1538" max="1544" width="17.6640625" style="164" customWidth="1"/>
    <col min="1545" max="1792" width="7.109375" style="164"/>
    <col min="1793" max="1793" width="13.109375" style="164" customWidth="1"/>
    <col min="1794" max="1800" width="17.6640625" style="164" customWidth="1"/>
    <col min="1801" max="2048" width="7.109375" style="164"/>
    <col min="2049" max="2049" width="13.109375" style="164" customWidth="1"/>
    <col min="2050" max="2056" width="17.6640625" style="164" customWidth="1"/>
    <col min="2057" max="2304" width="7.109375" style="164"/>
    <col min="2305" max="2305" width="13.109375" style="164" customWidth="1"/>
    <col min="2306" max="2312" width="17.6640625" style="164" customWidth="1"/>
    <col min="2313" max="2560" width="7.109375" style="164"/>
    <col min="2561" max="2561" width="13.109375" style="164" customWidth="1"/>
    <col min="2562" max="2568" width="17.6640625" style="164" customWidth="1"/>
    <col min="2569" max="2816" width="7.109375" style="164"/>
    <col min="2817" max="2817" width="13.109375" style="164" customWidth="1"/>
    <col min="2818" max="2824" width="17.6640625" style="164" customWidth="1"/>
    <col min="2825" max="3072" width="7.109375" style="164"/>
    <col min="3073" max="3073" width="13.109375" style="164" customWidth="1"/>
    <col min="3074" max="3080" width="17.6640625" style="164" customWidth="1"/>
    <col min="3081" max="3328" width="7.109375" style="164"/>
    <col min="3329" max="3329" width="13.109375" style="164" customWidth="1"/>
    <col min="3330" max="3336" width="17.6640625" style="164" customWidth="1"/>
    <col min="3337" max="3584" width="7.109375" style="164"/>
    <col min="3585" max="3585" width="13.109375" style="164" customWidth="1"/>
    <col min="3586" max="3592" width="17.6640625" style="164" customWidth="1"/>
    <col min="3593" max="3840" width="7.109375" style="164"/>
    <col min="3841" max="3841" width="13.109375" style="164" customWidth="1"/>
    <col min="3842" max="3848" width="17.6640625" style="164" customWidth="1"/>
    <col min="3849" max="4096" width="7.109375" style="164"/>
    <col min="4097" max="4097" width="13.109375" style="164" customWidth="1"/>
    <col min="4098" max="4104" width="17.6640625" style="164" customWidth="1"/>
    <col min="4105" max="4352" width="7.109375" style="164"/>
    <col min="4353" max="4353" width="13.109375" style="164" customWidth="1"/>
    <col min="4354" max="4360" width="17.6640625" style="164" customWidth="1"/>
    <col min="4361" max="4608" width="7.109375" style="164"/>
    <col min="4609" max="4609" width="13.109375" style="164" customWidth="1"/>
    <col min="4610" max="4616" width="17.6640625" style="164" customWidth="1"/>
    <col min="4617" max="4864" width="7.109375" style="164"/>
    <col min="4865" max="4865" width="13.109375" style="164" customWidth="1"/>
    <col min="4866" max="4872" width="17.6640625" style="164" customWidth="1"/>
    <col min="4873" max="5120" width="7.109375" style="164"/>
    <col min="5121" max="5121" width="13.109375" style="164" customWidth="1"/>
    <col min="5122" max="5128" width="17.6640625" style="164" customWidth="1"/>
    <col min="5129" max="5376" width="7.109375" style="164"/>
    <col min="5377" max="5377" width="13.109375" style="164" customWidth="1"/>
    <col min="5378" max="5384" width="17.6640625" style="164" customWidth="1"/>
    <col min="5385" max="5632" width="7.109375" style="164"/>
    <col min="5633" max="5633" width="13.109375" style="164" customWidth="1"/>
    <col min="5634" max="5640" width="17.6640625" style="164" customWidth="1"/>
    <col min="5641" max="5888" width="7.109375" style="164"/>
    <col min="5889" max="5889" width="13.109375" style="164" customWidth="1"/>
    <col min="5890" max="5896" width="17.6640625" style="164" customWidth="1"/>
    <col min="5897" max="6144" width="7.109375" style="164"/>
    <col min="6145" max="6145" width="13.109375" style="164" customWidth="1"/>
    <col min="6146" max="6152" width="17.6640625" style="164" customWidth="1"/>
    <col min="6153" max="6400" width="7.109375" style="164"/>
    <col min="6401" max="6401" width="13.109375" style="164" customWidth="1"/>
    <col min="6402" max="6408" width="17.6640625" style="164" customWidth="1"/>
    <col min="6409" max="6656" width="7.109375" style="164"/>
    <col min="6657" max="6657" width="13.109375" style="164" customWidth="1"/>
    <col min="6658" max="6664" width="17.6640625" style="164" customWidth="1"/>
    <col min="6665" max="6912" width="7.109375" style="164"/>
    <col min="6913" max="6913" width="13.109375" style="164" customWidth="1"/>
    <col min="6914" max="6920" width="17.6640625" style="164" customWidth="1"/>
    <col min="6921" max="7168" width="7.109375" style="164"/>
    <col min="7169" max="7169" width="13.109375" style="164" customWidth="1"/>
    <col min="7170" max="7176" width="17.6640625" style="164" customWidth="1"/>
    <col min="7177" max="7424" width="7.109375" style="164"/>
    <col min="7425" max="7425" width="13.109375" style="164" customWidth="1"/>
    <col min="7426" max="7432" width="17.6640625" style="164" customWidth="1"/>
    <col min="7433" max="7680" width="7.109375" style="164"/>
    <col min="7681" max="7681" width="13.109375" style="164" customWidth="1"/>
    <col min="7682" max="7688" width="17.6640625" style="164" customWidth="1"/>
    <col min="7689" max="7936" width="7.109375" style="164"/>
    <col min="7937" max="7937" width="13.109375" style="164" customWidth="1"/>
    <col min="7938" max="7944" width="17.6640625" style="164" customWidth="1"/>
    <col min="7945" max="8192" width="7.109375" style="164"/>
    <col min="8193" max="8193" width="13.109375" style="164" customWidth="1"/>
    <col min="8194" max="8200" width="17.6640625" style="164" customWidth="1"/>
    <col min="8201" max="8448" width="7.109375" style="164"/>
    <col min="8449" max="8449" width="13.109375" style="164" customWidth="1"/>
    <col min="8450" max="8456" width="17.6640625" style="164" customWidth="1"/>
    <col min="8457" max="8704" width="7.109375" style="164"/>
    <col min="8705" max="8705" width="13.109375" style="164" customWidth="1"/>
    <col min="8706" max="8712" width="17.6640625" style="164" customWidth="1"/>
    <col min="8713" max="8960" width="7.109375" style="164"/>
    <col min="8961" max="8961" width="13.109375" style="164" customWidth="1"/>
    <col min="8962" max="8968" width="17.6640625" style="164" customWidth="1"/>
    <col min="8969" max="9216" width="7.109375" style="164"/>
    <col min="9217" max="9217" width="13.109375" style="164" customWidth="1"/>
    <col min="9218" max="9224" width="17.6640625" style="164" customWidth="1"/>
    <col min="9225" max="9472" width="7.109375" style="164"/>
    <col min="9473" max="9473" width="13.109375" style="164" customWidth="1"/>
    <col min="9474" max="9480" width="17.6640625" style="164" customWidth="1"/>
    <col min="9481" max="9728" width="7.109375" style="164"/>
    <col min="9729" max="9729" width="13.109375" style="164" customWidth="1"/>
    <col min="9730" max="9736" width="17.6640625" style="164" customWidth="1"/>
    <col min="9737" max="9984" width="7.109375" style="164"/>
    <col min="9985" max="9985" width="13.109375" style="164" customWidth="1"/>
    <col min="9986" max="9992" width="17.6640625" style="164" customWidth="1"/>
    <col min="9993" max="10240" width="7.109375" style="164"/>
    <col min="10241" max="10241" width="13.109375" style="164" customWidth="1"/>
    <col min="10242" max="10248" width="17.6640625" style="164" customWidth="1"/>
    <col min="10249" max="10496" width="7.109375" style="164"/>
    <col min="10497" max="10497" width="13.109375" style="164" customWidth="1"/>
    <col min="10498" max="10504" width="17.6640625" style="164" customWidth="1"/>
    <col min="10505" max="10752" width="7.109375" style="164"/>
    <col min="10753" max="10753" width="13.109375" style="164" customWidth="1"/>
    <col min="10754" max="10760" width="17.6640625" style="164" customWidth="1"/>
    <col min="10761" max="11008" width="7.109375" style="164"/>
    <col min="11009" max="11009" width="13.109375" style="164" customWidth="1"/>
    <col min="11010" max="11016" width="17.6640625" style="164" customWidth="1"/>
    <col min="11017" max="11264" width="7.109375" style="164"/>
    <col min="11265" max="11265" width="13.109375" style="164" customWidth="1"/>
    <col min="11266" max="11272" width="17.6640625" style="164" customWidth="1"/>
    <col min="11273" max="11520" width="7.109375" style="164"/>
    <col min="11521" max="11521" width="13.109375" style="164" customWidth="1"/>
    <col min="11522" max="11528" width="17.6640625" style="164" customWidth="1"/>
    <col min="11529" max="11776" width="7.109375" style="164"/>
    <col min="11777" max="11777" width="13.109375" style="164" customWidth="1"/>
    <col min="11778" max="11784" width="17.6640625" style="164" customWidth="1"/>
    <col min="11785" max="12032" width="7.109375" style="164"/>
    <col min="12033" max="12033" width="13.109375" style="164" customWidth="1"/>
    <col min="12034" max="12040" width="17.6640625" style="164" customWidth="1"/>
    <col min="12041" max="12288" width="7.109375" style="164"/>
    <col min="12289" max="12289" width="13.109375" style="164" customWidth="1"/>
    <col min="12290" max="12296" width="17.6640625" style="164" customWidth="1"/>
    <col min="12297" max="12544" width="7.109375" style="164"/>
    <col min="12545" max="12545" width="13.109375" style="164" customWidth="1"/>
    <col min="12546" max="12552" width="17.6640625" style="164" customWidth="1"/>
    <col min="12553" max="12800" width="7.109375" style="164"/>
    <col min="12801" max="12801" width="13.109375" style="164" customWidth="1"/>
    <col min="12802" max="12808" width="17.6640625" style="164" customWidth="1"/>
    <col min="12809" max="13056" width="7.109375" style="164"/>
    <col min="13057" max="13057" width="13.109375" style="164" customWidth="1"/>
    <col min="13058" max="13064" width="17.6640625" style="164" customWidth="1"/>
    <col min="13065" max="13312" width="7.109375" style="164"/>
    <col min="13313" max="13313" width="13.109375" style="164" customWidth="1"/>
    <col min="13314" max="13320" width="17.6640625" style="164" customWidth="1"/>
    <col min="13321" max="13568" width="7.109375" style="164"/>
    <col min="13569" max="13569" width="13.109375" style="164" customWidth="1"/>
    <col min="13570" max="13576" width="17.6640625" style="164" customWidth="1"/>
    <col min="13577" max="13824" width="7.109375" style="164"/>
    <col min="13825" max="13825" width="13.109375" style="164" customWidth="1"/>
    <col min="13826" max="13832" width="17.6640625" style="164" customWidth="1"/>
    <col min="13833" max="14080" width="7.109375" style="164"/>
    <col min="14081" max="14081" width="13.109375" style="164" customWidth="1"/>
    <col min="14082" max="14088" width="17.6640625" style="164" customWidth="1"/>
    <col min="14089" max="14336" width="7.109375" style="164"/>
    <col min="14337" max="14337" width="13.109375" style="164" customWidth="1"/>
    <col min="14338" max="14344" width="17.6640625" style="164" customWidth="1"/>
    <col min="14345" max="14592" width="7.109375" style="164"/>
    <col min="14593" max="14593" width="13.109375" style="164" customWidth="1"/>
    <col min="14594" max="14600" width="17.6640625" style="164" customWidth="1"/>
    <col min="14601" max="14848" width="7.109375" style="164"/>
    <col min="14849" max="14849" width="13.109375" style="164" customWidth="1"/>
    <col min="14850" max="14856" width="17.6640625" style="164" customWidth="1"/>
    <col min="14857" max="15104" width="7.109375" style="164"/>
    <col min="15105" max="15105" width="13.109375" style="164" customWidth="1"/>
    <col min="15106" max="15112" width="17.6640625" style="164" customWidth="1"/>
    <col min="15113" max="15360" width="7.109375" style="164"/>
    <col min="15361" max="15361" width="13.109375" style="164" customWidth="1"/>
    <col min="15362" max="15368" width="17.6640625" style="164" customWidth="1"/>
    <col min="15369" max="15616" width="7.109375" style="164"/>
    <col min="15617" max="15617" width="13.109375" style="164" customWidth="1"/>
    <col min="15618" max="15624" width="17.6640625" style="164" customWidth="1"/>
    <col min="15625" max="15872" width="7.109375" style="164"/>
    <col min="15873" max="15873" width="13.109375" style="164" customWidth="1"/>
    <col min="15874" max="15880" width="17.6640625" style="164" customWidth="1"/>
    <col min="15881" max="16128" width="7.109375" style="164"/>
    <col min="16129" max="16129" width="13.109375" style="164" customWidth="1"/>
    <col min="16130" max="16136" width="17.6640625" style="164" customWidth="1"/>
    <col min="16137" max="16384" width="7.109375" style="164"/>
  </cols>
  <sheetData>
    <row r="1" spans="1:12" ht="34.200000000000003" customHeight="1" thickBot="1" x14ac:dyDescent="0.45">
      <c r="A1" s="154" t="s">
        <v>189</v>
      </c>
      <c r="B1" s="155"/>
      <c r="C1" s="157"/>
      <c r="D1" s="157"/>
      <c r="E1" s="158"/>
      <c r="F1" s="154" t="s">
        <v>105</v>
      </c>
      <c r="G1" s="925" t="s">
        <v>261</v>
      </c>
      <c r="H1" s="926"/>
      <c r="I1" s="109" t="s">
        <v>107</v>
      </c>
      <c r="J1" s="163"/>
      <c r="K1" s="163"/>
      <c r="L1" s="163"/>
    </row>
    <row r="2" spans="1:12" ht="18" customHeight="1" thickBot="1" x14ac:dyDescent="0.45">
      <c r="A2" s="154" t="s">
        <v>191</v>
      </c>
      <c r="B2" s="180" t="s">
        <v>260</v>
      </c>
      <c r="C2" s="161"/>
      <c r="D2" s="161"/>
      <c r="E2" s="162"/>
      <c r="F2" s="154" t="s">
        <v>193</v>
      </c>
      <c r="G2" s="925" t="s">
        <v>240</v>
      </c>
      <c r="H2" s="926"/>
      <c r="I2" s="163"/>
      <c r="J2" s="163"/>
      <c r="K2" s="163"/>
      <c r="L2" s="163"/>
    </row>
    <row r="3" spans="1:12" ht="54" customHeight="1" x14ac:dyDescent="0.25">
      <c r="A3" s="923" t="s">
        <v>267</v>
      </c>
      <c r="B3" s="924"/>
      <c r="C3" s="924"/>
      <c r="D3" s="924"/>
      <c r="E3" s="924"/>
      <c r="F3" s="924"/>
      <c r="G3" s="924"/>
      <c r="H3" s="924"/>
      <c r="I3" s="163"/>
      <c r="J3" s="163"/>
      <c r="K3" s="163"/>
      <c r="L3" s="163"/>
    </row>
    <row r="4" spans="1:12" ht="24" customHeight="1" thickBot="1" x14ac:dyDescent="0.35">
      <c r="A4" s="914" t="s">
        <v>268</v>
      </c>
      <c r="B4" s="914"/>
      <c r="C4" s="914"/>
      <c r="D4" s="914"/>
      <c r="E4" s="914"/>
      <c r="F4" s="914"/>
      <c r="G4" s="914"/>
      <c r="H4" s="914"/>
      <c r="I4" s="163"/>
      <c r="J4" s="163"/>
      <c r="K4" s="163"/>
      <c r="L4" s="192"/>
    </row>
    <row r="5" spans="1:12" s="166" customFormat="1" ht="21.9" customHeight="1" x14ac:dyDescent="0.3">
      <c r="A5" s="915" t="s">
        <v>231</v>
      </c>
      <c r="B5" s="917" t="s">
        <v>163</v>
      </c>
      <c r="C5" s="919" t="s">
        <v>241</v>
      </c>
      <c r="D5" s="919"/>
      <c r="E5" s="919"/>
      <c r="F5" s="919" t="s">
        <v>242</v>
      </c>
      <c r="G5" s="919"/>
      <c r="H5" s="920"/>
      <c r="I5" s="165"/>
      <c r="J5" s="165"/>
      <c r="K5" s="165"/>
      <c r="L5" s="165"/>
    </row>
    <row r="6" spans="1:12" s="166" customFormat="1" ht="21.9" customHeight="1" thickBot="1" x14ac:dyDescent="0.35">
      <c r="A6" s="916"/>
      <c r="B6" s="918"/>
      <c r="C6" s="167" t="s">
        <v>171</v>
      </c>
      <c r="D6" s="167" t="s">
        <v>234</v>
      </c>
      <c r="E6" s="167" t="s">
        <v>225</v>
      </c>
      <c r="F6" s="167" t="s">
        <v>171</v>
      </c>
      <c r="G6" s="167" t="s">
        <v>234</v>
      </c>
      <c r="H6" s="168" t="s">
        <v>225</v>
      </c>
      <c r="I6" s="165"/>
      <c r="J6" s="165"/>
      <c r="K6" s="165"/>
      <c r="L6" s="165"/>
    </row>
    <row r="7" spans="1:12" s="174" customFormat="1" ht="59.4" customHeight="1" x14ac:dyDescent="0.3">
      <c r="A7" s="169" t="s">
        <v>163</v>
      </c>
      <c r="B7" s="170">
        <f>C7+F7</f>
        <v>0</v>
      </c>
      <c r="C7" s="170">
        <f>SUM(D7:E7)</f>
        <v>0</v>
      </c>
      <c r="D7" s="170">
        <f>D8+D9</f>
        <v>0</v>
      </c>
      <c r="E7" s="170">
        <f>E8+E9</f>
        <v>0</v>
      </c>
      <c r="F7" s="170">
        <f>SUM(G7:H7)</f>
        <v>0</v>
      </c>
      <c r="G7" s="170">
        <f>G8+G9</f>
        <v>0</v>
      </c>
      <c r="H7" s="193">
        <f>H8+H9</f>
        <v>0</v>
      </c>
      <c r="I7" s="173"/>
      <c r="J7" s="173"/>
      <c r="K7" s="173"/>
      <c r="L7" s="173"/>
    </row>
    <row r="8" spans="1:12" s="174" customFormat="1" ht="59.4" customHeight="1" x14ac:dyDescent="0.3">
      <c r="A8" s="175" t="s">
        <v>235</v>
      </c>
      <c r="B8" s="176">
        <f t="shared" ref="B8:B9" si="0">C8+F8</f>
        <v>0</v>
      </c>
      <c r="C8" s="176">
        <f t="shared" ref="C8:C9" si="1">SUM(D8:E8)</f>
        <v>0</v>
      </c>
      <c r="D8" s="138">
        <v>0</v>
      </c>
      <c r="E8" s="138">
        <v>0</v>
      </c>
      <c r="F8" s="176">
        <f t="shared" ref="F8:F9" si="2">SUM(G8:H8)</f>
        <v>0</v>
      </c>
      <c r="G8" s="138">
        <v>0</v>
      </c>
      <c r="H8" s="139">
        <v>0</v>
      </c>
      <c r="I8" s="173"/>
      <c r="J8" s="173"/>
      <c r="K8" s="173"/>
      <c r="L8" s="173"/>
    </row>
    <row r="9" spans="1:12" s="174" customFormat="1" ht="59.4" customHeight="1" thickBot="1" x14ac:dyDescent="0.35">
      <c r="A9" s="177" t="s">
        <v>236</v>
      </c>
      <c r="B9" s="178">
        <f t="shared" si="0"/>
        <v>0</v>
      </c>
      <c r="C9" s="178">
        <f t="shared" si="1"/>
        <v>0</v>
      </c>
      <c r="D9" s="143">
        <v>0</v>
      </c>
      <c r="E9" s="143">
        <v>0</v>
      </c>
      <c r="F9" s="178">
        <f t="shared" si="2"/>
        <v>0</v>
      </c>
      <c r="G9" s="143">
        <v>0</v>
      </c>
      <c r="H9" s="144">
        <v>0</v>
      </c>
      <c r="I9" s="173"/>
      <c r="J9" s="173"/>
      <c r="K9" s="173"/>
      <c r="L9" s="173"/>
    </row>
    <row r="10" spans="1:12" ht="16.2" x14ac:dyDescent="0.3">
      <c r="A10" s="102" t="s">
        <v>143</v>
      </c>
      <c r="B10" s="88" t="s">
        <v>144</v>
      </c>
      <c r="D10" s="102" t="s">
        <v>145</v>
      </c>
      <c r="F10" s="115" t="s">
        <v>146</v>
      </c>
      <c r="H10" s="116"/>
      <c r="I10" s="163"/>
      <c r="J10" s="163"/>
      <c r="K10" s="163"/>
      <c r="L10" s="163"/>
    </row>
    <row r="11" spans="1:12" ht="16.2" x14ac:dyDescent="0.3">
      <c r="A11" s="89"/>
      <c r="B11" s="89"/>
      <c r="C11" s="103"/>
      <c r="D11" s="89" t="s">
        <v>147</v>
      </c>
      <c r="F11" s="89"/>
      <c r="G11" s="89"/>
      <c r="H11" s="88"/>
      <c r="I11" s="163"/>
      <c r="J11" s="163"/>
      <c r="K11" s="163"/>
      <c r="L11" s="163"/>
    </row>
    <row r="12" spans="1:12" ht="16.2" x14ac:dyDescent="0.3">
      <c r="A12" s="102"/>
      <c r="B12" s="89"/>
      <c r="C12" s="103"/>
      <c r="D12" s="103"/>
      <c r="E12" s="103"/>
      <c r="F12" s="89"/>
      <c r="H12" s="226" t="s">
        <v>254</v>
      </c>
      <c r="I12" s="163"/>
      <c r="J12" s="163"/>
      <c r="K12" s="163"/>
      <c r="L12" s="163"/>
    </row>
    <row r="13" spans="1:12" ht="16.2" x14ac:dyDescent="0.3">
      <c r="A13" s="89" t="s">
        <v>218</v>
      </c>
      <c r="B13" s="89"/>
      <c r="C13" s="89"/>
      <c r="D13" s="103"/>
      <c r="E13" s="103"/>
      <c r="F13" s="103"/>
      <c r="G13" s="89"/>
      <c r="H13" s="89"/>
      <c r="I13" s="163"/>
      <c r="J13" s="163"/>
      <c r="K13" s="163"/>
      <c r="L13" s="163"/>
    </row>
    <row r="14" spans="1:12" ht="16.2" x14ac:dyDescent="0.3">
      <c r="A14" s="859" t="s">
        <v>269</v>
      </c>
      <c r="B14" s="859"/>
      <c r="C14" s="859"/>
      <c r="D14" s="859"/>
      <c r="E14" s="859"/>
      <c r="F14" s="859"/>
      <c r="G14" s="859"/>
      <c r="H14" s="859"/>
      <c r="I14" s="859"/>
      <c r="J14" s="859"/>
      <c r="K14" s="859"/>
      <c r="L14" s="859"/>
    </row>
    <row r="15" spans="1:12" ht="16.2" x14ac:dyDescent="0.3">
      <c r="A15" s="860" t="s">
        <v>263</v>
      </c>
      <c r="B15" s="860"/>
      <c r="C15" s="860"/>
      <c r="D15" s="860"/>
      <c r="E15" s="860"/>
      <c r="F15" s="860"/>
      <c r="G15" s="860"/>
      <c r="H15" s="860"/>
      <c r="I15" s="163"/>
      <c r="J15" s="163"/>
      <c r="K15" s="163"/>
      <c r="L15" s="163"/>
    </row>
    <row r="16" spans="1:12" ht="12.6" x14ac:dyDescent="0.25">
      <c r="G16" s="191"/>
    </row>
  </sheetData>
  <mergeCells count="10">
    <mergeCell ref="A14:L14"/>
    <mergeCell ref="A15:H15"/>
    <mergeCell ref="G1:H1"/>
    <mergeCell ref="G2:H2"/>
    <mergeCell ref="A3:H3"/>
    <mergeCell ref="A4:H4"/>
    <mergeCell ref="A5:A6"/>
    <mergeCell ref="B5:B6"/>
    <mergeCell ref="C5:E5"/>
    <mergeCell ref="F5:H5"/>
  </mergeCells>
  <phoneticPr fontId="10" type="noConversion"/>
  <hyperlinks>
    <hyperlink ref="I1" location="預告統計資料發布時間表!A1" display="回發布時間表" xr:uid="{2AD2E826-7EFE-4A7C-ACBE-3B30B7BED14E}"/>
  </hyperlinks>
  <printOptions horizontalCentered="1"/>
  <pageMargins left="0.74803149606299213" right="0" top="1.1023622047244095" bottom="0.59055118110236227" header="0.31496062992125984" footer="0.31496062992125984"/>
  <pageSetup paperSize="9" scale="82" orientation="landscape" horizontalDpi="12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59DAC-8B17-46A2-8784-B27D34D45E76}">
  <sheetPr>
    <pageSetUpPr fitToPage="1"/>
  </sheetPr>
  <dimension ref="A1:L224"/>
  <sheetViews>
    <sheetView showGridLines="0" view="pageLayout" topLeftCell="A4" zoomScaleNormal="115" zoomScaleSheetLayoutView="85" workbookViewId="0">
      <selection sqref="A1:P1"/>
    </sheetView>
  </sheetViews>
  <sheetFormatPr defaultColWidth="9" defaultRowHeight="15.6" x14ac:dyDescent="0.3"/>
  <cols>
    <col min="1" max="3" width="18.6640625" style="112" customWidth="1"/>
    <col min="4" max="4" width="18.6640625" style="114" customWidth="1"/>
    <col min="5" max="8" width="18.6640625" style="112" customWidth="1"/>
    <col min="9" max="16384" width="9" style="112"/>
  </cols>
  <sheetData>
    <row r="1" spans="1:12" s="110" customFormat="1" ht="21" customHeight="1" x14ac:dyDescent="0.3">
      <c r="A1" s="80" t="s">
        <v>189</v>
      </c>
      <c r="B1" s="81"/>
      <c r="C1" s="82"/>
      <c r="D1" s="81"/>
      <c r="E1" s="82"/>
      <c r="F1" s="80" t="s">
        <v>105</v>
      </c>
      <c r="G1" s="927" t="s">
        <v>261</v>
      </c>
      <c r="H1" s="928"/>
      <c r="I1" s="109" t="s">
        <v>107</v>
      </c>
      <c r="J1" s="82"/>
      <c r="K1" s="82"/>
      <c r="L1" s="82"/>
    </row>
    <row r="2" spans="1:12" s="110" customFormat="1" ht="21" customHeight="1" x14ac:dyDescent="0.3">
      <c r="A2" s="80" t="s">
        <v>191</v>
      </c>
      <c r="B2" s="84" t="s">
        <v>270</v>
      </c>
      <c r="C2" s="82"/>
      <c r="D2" s="85"/>
      <c r="E2" s="84"/>
      <c r="F2" s="80" t="s">
        <v>243</v>
      </c>
      <c r="G2" s="876" t="s">
        <v>244</v>
      </c>
      <c r="H2" s="876"/>
      <c r="I2" s="82"/>
      <c r="J2" s="82"/>
      <c r="K2" s="82"/>
      <c r="L2" s="82"/>
    </row>
    <row r="3" spans="1:12" s="111" customFormat="1" ht="37.5" customHeight="1" x14ac:dyDescent="0.3">
      <c r="A3" s="929" t="s">
        <v>271</v>
      </c>
      <c r="B3" s="929"/>
      <c r="C3" s="929"/>
      <c r="D3" s="929"/>
      <c r="E3" s="929"/>
      <c r="F3" s="929"/>
      <c r="G3" s="929"/>
      <c r="H3" s="929"/>
      <c r="I3" s="86"/>
      <c r="J3" s="86"/>
      <c r="K3" s="86"/>
      <c r="L3" s="86"/>
    </row>
    <row r="4" spans="1:12" ht="21" customHeight="1" thickBot="1" x14ac:dyDescent="0.35">
      <c r="A4" s="930" t="s">
        <v>255</v>
      </c>
      <c r="B4" s="930"/>
      <c r="C4" s="930"/>
      <c r="D4" s="930"/>
      <c r="E4" s="930"/>
      <c r="F4" s="930"/>
      <c r="G4" s="930"/>
      <c r="H4" s="930"/>
      <c r="I4" s="89"/>
      <c r="J4" s="89"/>
      <c r="K4" s="89"/>
      <c r="L4" s="89"/>
    </row>
    <row r="5" spans="1:12" s="113" customFormat="1" ht="37.35" customHeight="1" x14ac:dyDescent="0.3">
      <c r="A5" s="861" t="s">
        <v>197</v>
      </c>
      <c r="B5" s="864" t="s">
        <v>198</v>
      </c>
      <c r="C5" s="867" t="s">
        <v>199</v>
      </c>
      <c r="D5" s="868"/>
      <c r="E5" s="868"/>
      <c r="F5" s="869" t="s">
        <v>200</v>
      </c>
      <c r="G5" s="870"/>
      <c r="H5" s="870"/>
      <c r="I5" s="91"/>
      <c r="J5" s="91"/>
      <c r="K5" s="91"/>
      <c r="L5" s="91"/>
    </row>
    <row r="6" spans="1:12" s="113" customFormat="1" ht="37.35" customHeight="1" thickBot="1" x14ac:dyDescent="0.35">
      <c r="A6" s="862"/>
      <c r="B6" s="865"/>
      <c r="C6" s="194" t="s">
        <v>171</v>
      </c>
      <c r="D6" s="195" t="s">
        <v>234</v>
      </c>
      <c r="E6" s="195" t="s">
        <v>225</v>
      </c>
      <c r="F6" s="194" t="s">
        <v>171</v>
      </c>
      <c r="G6" s="195" t="s">
        <v>234</v>
      </c>
      <c r="H6" s="196" t="s">
        <v>225</v>
      </c>
      <c r="I6" s="91"/>
      <c r="J6" s="91"/>
      <c r="K6" s="91"/>
      <c r="L6" s="91"/>
    </row>
    <row r="7" spans="1:12" s="113" customFormat="1" ht="43.5" customHeight="1" thickBot="1" x14ac:dyDescent="0.35">
      <c r="A7" s="90" t="s">
        <v>207</v>
      </c>
      <c r="B7" s="197">
        <f>C7+F7</f>
        <v>0</v>
      </c>
      <c r="C7" s="197">
        <f>SUM(D7:E7)</f>
        <v>0</v>
      </c>
      <c r="D7" s="198">
        <f>SUM(D8:D10)</f>
        <v>0</v>
      </c>
      <c r="E7" s="198">
        <f>SUM(D8:D10)</f>
        <v>0</v>
      </c>
      <c r="F7" s="197">
        <f>SUM(G7:H7)</f>
        <v>0</v>
      </c>
      <c r="G7" s="198">
        <f>SUM(G8:G10)</f>
        <v>0</v>
      </c>
      <c r="H7" s="199">
        <f>SUM(H8:H10)</f>
        <v>0</v>
      </c>
      <c r="I7" s="91"/>
      <c r="J7" s="91"/>
      <c r="K7" s="91"/>
      <c r="L7" s="91"/>
    </row>
    <row r="8" spans="1:12" s="113" customFormat="1" ht="43.95" customHeight="1" thickBot="1" x14ac:dyDescent="0.35">
      <c r="A8" s="92" t="s">
        <v>208</v>
      </c>
      <c r="B8" s="197">
        <f t="shared" ref="B8:B10" si="0">C8+F8</f>
        <v>0</v>
      </c>
      <c r="C8" s="197">
        <f t="shared" ref="C8:C10" si="1">SUM(D8:E8)</f>
        <v>0</v>
      </c>
      <c r="D8" s="200">
        <v>0</v>
      </c>
      <c r="E8" s="200">
        <v>0</v>
      </c>
      <c r="F8" s="197">
        <f t="shared" ref="F8:F10" si="2">SUM(G8:H8)</f>
        <v>0</v>
      </c>
      <c r="G8" s="200">
        <v>0</v>
      </c>
      <c r="H8" s="201">
        <v>0</v>
      </c>
      <c r="I8" s="91"/>
      <c r="J8" s="91"/>
      <c r="K8" s="91"/>
      <c r="L8" s="91"/>
    </row>
    <row r="9" spans="1:12" s="113" customFormat="1" ht="43.95" customHeight="1" thickBot="1" x14ac:dyDescent="0.35">
      <c r="A9" s="92" t="s">
        <v>209</v>
      </c>
      <c r="B9" s="197">
        <f t="shared" si="0"/>
        <v>0</v>
      </c>
      <c r="C9" s="197">
        <f t="shared" si="1"/>
        <v>0</v>
      </c>
      <c r="D9" s="200">
        <v>0</v>
      </c>
      <c r="E9" s="200">
        <v>0</v>
      </c>
      <c r="F9" s="197">
        <f t="shared" si="2"/>
        <v>0</v>
      </c>
      <c r="G9" s="200">
        <v>0</v>
      </c>
      <c r="H9" s="201">
        <v>0</v>
      </c>
      <c r="I9" s="91"/>
      <c r="J9" s="91"/>
      <c r="K9" s="91"/>
      <c r="L9" s="91"/>
    </row>
    <row r="10" spans="1:12" s="113" customFormat="1" ht="43.95" customHeight="1" thickBot="1" x14ac:dyDescent="0.35">
      <c r="A10" s="93" t="s">
        <v>210</v>
      </c>
      <c r="B10" s="197">
        <f t="shared" si="0"/>
        <v>0</v>
      </c>
      <c r="C10" s="197">
        <f t="shared" si="1"/>
        <v>0</v>
      </c>
      <c r="D10" s="198">
        <v>0</v>
      </c>
      <c r="E10" s="198">
        <v>0</v>
      </c>
      <c r="F10" s="197">
        <f t="shared" si="2"/>
        <v>0</v>
      </c>
      <c r="G10" s="198">
        <v>0</v>
      </c>
      <c r="H10" s="199">
        <v>0</v>
      </c>
      <c r="I10" s="91"/>
      <c r="J10" s="91"/>
      <c r="K10" s="91"/>
      <c r="L10" s="91"/>
    </row>
    <row r="11" spans="1:12" ht="24.75" customHeight="1" x14ac:dyDescent="0.3">
      <c r="A11" s="202" t="s">
        <v>143</v>
      </c>
      <c r="B11" s="203" t="s">
        <v>144</v>
      </c>
      <c r="C11" s="89"/>
      <c r="D11" s="202" t="s">
        <v>145</v>
      </c>
      <c r="E11" s="89"/>
      <c r="F11" s="203" t="s">
        <v>146</v>
      </c>
      <c r="G11" s="89"/>
      <c r="H11" s="204"/>
      <c r="I11" s="89"/>
      <c r="J11" s="89"/>
      <c r="K11" s="89"/>
      <c r="L11" s="89"/>
    </row>
    <row r="12" spans="1:12" ht="12.75" customHeight="1" x14ac:dyDescent="0.3">
      <c r="A12" s="89"/>
      <c r="B12" s="89"/>
      <c r="C12" s="89"/>
      <c r="D12" s="115" t="s">
        <v>147</v>
      </c>
      <c r="E12" s="89"/>
      <c r="F12" s="89"/>
      <c r="G12" s="858"/>
      <c r="H12" s="858"/>
      <c r="I12" s="89"/>
      <c r="J12" s="89"/>
      <c r="K12" s="89"/>
      <c r="L12" s="89"/>
    </row>
    <row r="13" spans="1:12" ht="16.2" x14ac:dyDescent="0.3">
      <c r="A13" s="102"/>
      <c r="B13" s="89"/>
      <c r="C13" s="89"/>
      <c r="D13" s="103"/>
      <c r="E13" s="89"/>
      <c r="F13" s="858" t="s">
        <v>272</v>
      </c>
      <c r="G13" s="858"/>
      <c r="H13" s="858"/>
      <c r="I13" s="89"/>
      <c r="J13" s="89"/>
      <c r="K13" s="89"/>
      <c r="L13" s="89"/>
    </row>
    <row r="14" spans="1:12" ht="30.75" customHeight="1" x14ac:dyDescent="0.3">
      <c r="A14" s="860" t="s">
        <v>245</v>
      </c>
      <c r="B14" s="860"/>
      <c r="C14" s="860"/>
      <c r="D14" s="860"/>
      <c r="E14" s="860"/>
      <c r="F14" s="860"/>
      <c r="G14" s="860"/>
      <c r="H14" s="860"/>
      <c r="I14" s="89"/>
      <c r="J14" s="89"/>
      <c r="K14" s="89"/>
      <c r="L14" s="89"/>
    </row>
    <row r="15" spans="1:12" ht="16.2" x14ac:dyDescent="0.3">
      <c r="A15" s="909" t="s">
        <v>273</v>
      </c>
      <c r="B15" s="859"/>
      <c r="C15" s="859"/>
      <c r="D15" s="859"/>
      <c r="E15" s="859"/>
      <c r="F15" s="859"/>
      <c r="G15" s="859"/>
      <c r="H15" s="859"/>
      <c r="I15" s="859"/>
      <c r="J15" s="859"/>
      <c r="K15" s="859"/>
      <c r="L15" s="859"/>
    </row>
    <row r="16" spans="1:12" ht="17.399999999999999" customHeight="1" x14ac:dyDescent="0.3">
      <c r="A16" s="89" t="s">
        <v>263</v>
      </c>
      <c r="B16" s="89"/>
      <c r="C16" s="89"/>
      <c r="D16" s="89"/>
      <c r="E16" s="89"/>
      <c r="F16" s="89"/>
      <c r="G16" s="89"/>
      <c r="H16" s="89"/>
      <c r="I16" s="89"/>
      <c r="J16" s="89"/>
      <c r="K16" s="89"/>
      <c r="L16" s="89"/>
    </row>
    <row r="17" spans="1:7" ht="21.75" customHeight="1" x14ac:dyDescent="0.3"/>
    <row r="18" spans="1:7" ht="21" customHeight="1" x14ac:dyDescent="0.4">
      <c r="A18" s="119"/>
      <c r="B18" s="119"/>
      <c r="C18" s="119"/>
      <c r="D18" s="120"/>
      <c r="E18" s="119"/>
      <c r="F18" s="119"/>
      <c r="G18" s="119"/>
    </row>
    <row r="19" spans="1:7" ht="21" customHeight="1" x14ac:dyDescent="0.4">
      <c r="A19" s="119"/>
      <c r="B19" s="119"/>
      <c r="C19" s="119"/>
      <c r="D19" s="120"/>
      <c r="E19" s="119"/>
      <c r="F19" s="119"/>
      <c r="G19" s="119"/>
    </row>
    <row r="20" spans="1:7" ht="21" customHeight="1" x14ac:dyDescent="0.4">
      <c r="A20" s="119"/>
      <c r="B20" s="119"/>
      <c r="C20" s="119"/>
      <c r="D20" s="120"/>
      <c r="E20" s="119"/>
      <c r="F20" s="119"/>
      <c r="G20" s="119"/>
    </row>
    <row r="21" spans="1:7" ht="21" customHeight="1" x14ac:dyDescent="0.4">
      <c r="A21" s="119"/>
      <c r="B21" s="119"/>
      <c r="C21" s="119"/>
      <c r="D21" s="120"/>
      <c r="E21" s="119"/>
      <c r="F21" s="119"/>
      <c r="G21" s="119"/>
    </row>
    <row r="22" spans="1:7" ht="21" customHeight="1" x14ac:dyDescent="0.4">
      <c r="A22" s="119"/>
      <c r="B22" s="119"/>
      <c r="C22" s="119"/>
      <c r="D22" s="120"/>
      <c r="E22" s="119"/>
      <c r="F22" s="119"/>
      <c r="G22" s="119"/>
    </row>
    <row r="23" spans="1:7" ht="21" customHeight="1" x14ac:dyDescent="0.4">
      <c r="A23" s="119"/>
      <c r="B23" s="119"/>
      <c r="C23" s="119"/>
      <c r="D23" s="120"/>
      <c r="E23" s="119"/>
      <c r="F23" s="119"/>
      <c r="G23" s="119"/>
    </row>
    <row r="24" spans="1:7" ht="21" customHeight="1" x14ac:dyDescent="0.4">
      <c r="A24" s="119"/>
      <c r="B24" s="119"/>
      <c r="C24" s="119"/>
      <c r="D24" s="120"/>
      <c r="E24" s="119"/>
      <c r="F24" s="119"/>
      <c r="G24" s="119"/>
    </row>
    <row r="25" spans="1:7" ht="21" customHeight="1" x14ac:dyDescent="0.4">
      <c r="A25" s="119"/>
      <c r="B25" s="119"/>
      <c r="C25" s="119"/>
      <c r="D25" s="120"/>
      <c r="E25" s="119"/>
      <c r="F25" s="119"/>
      <c r="G25" s="119"/>
    </row>
    <row r="26" spans="1:7" ht="21" customHeight="1" x14ac:dyDescent="0.4">
      <c r="A26" s="119"/>
      <c r="B26" s="119"/>
      <c r="C26" s="119"/>
      <c r="D26" s="120"/>
      <c r="E26" s="119"/>
      <c r="F26" s="119"/>
      <c r="G26" s="119"/>
    </row>
    <row r="27" spans="1:7" ht="21" customHeight="1" x14ac:dyDescent="0.4">
      <c r="A27" s="119"/>
      <c r="B27" s="119"/>
      <c r="C27" s="119"/>
      <c r="D27" s="120"/>
      <c r="E27" s="119"/>
    </row>
    <row r="28" spans="1:7" ht="21" customHeight="1" x14ac:dyDescent="0.4">
      <c r="A28" s="119"/>
      <c r="B28" s="119"/>
      <c r="C28" s="119"/>
      <c r="D28" s="120"/>
      <c r="E28" s="119"/>
    </row>
    <row r="29" spans="1:7" ht="21" customHeight="1" x14ac:dyDescent="0.4">
      <c r="A29" s="119"/>
      <c r="B29" s="119"/>
      <c r="C29" s="119"/>
      <c r="D29" s="120"/>
      <c r="E29" s="119"/>
    </row>
    <row r="30" spans="1:7" ht="21" customHeight="1" x14ac:dyDescent="0.4">
      <c r="A30" s="119"/>
      <c r="B30" s="119"/>
      <c r="C30" s="119"/>
      <c r="D30" s="120"/>
      <c r="E30" s="119"/>
    </row>
    <row r="31" spans="1:7" ht="21" customHeight="1" x14ac:dyDescent="0.4">
      <c r="A31" s="119"/>
      <c r="B31" s="119"/>
      <c r="C31" s="119"/>
      <c r="D31" s="120"/>
      <c r="E31" s="119"/>
    </row>
    <row r="32" spans="1:7" ht="21" customHeight="1" x14ac:dyDescent="0.4">
      <c r="A32" s="119"/>
      <c r="B32" s="119"/>
      <c r="C32" s="119"/>
      <c r="D32" s="120"/>
      <c r="E32" s="119"/>
    </row>
    <row r="33" spans="1:5" ht="21" customHeight="1" x14ac:dyDescent="0.4">
      <c r="A33" s="119"/>
      <c r="B33" s="119"/>
      <c r="C33" s="119"/>
      <c r="D33" s="120"/>
      <c r="E33" s="119"/>
    </row>
    <row r="34" spans="1:5" ht="21" customHeight="1" x14ac:dyDescent="0.4">
      <c r="A34" s="119"/>
      <c r="B34" s="119"/>
      <c r="C34" s="119"/>
      <c r="D34" s="120"/>
      <c r="E34" s="119"/>
    </row>
    <row r="35" spans="1:5" ht="21" customHeight="1" x14ac:dyDescent="0.4">
      <c r="A35" s="119"/>
      <c r="B35" s="119"/>
      <c r="C35" s="119"/>
      <c r="D35" s="120"/>
      <c r="E35" s="119"/>
    </row>
    <row r="36" spans="1:5" ht="21" customHeight="1" x14ac:dyDescent="0.4">
      <c r="A36" s="119"/>
      <c r="B36" s="119"/>
      <c r="C36" s="119"/>
      <c r="D36" s="120"/>
      <c r="E36" s="119"/>
    </row>
    <row r="37" spans="1:5" ht="22.8" x14ac:dyDescent="0.4">
      <c r="A37" s="119"/>
      <c r="B37" s="119"/>
      <c r="C37" s="119"/>
      <c r="D37" s="120"/>
      <c r="E37" s="119"/>
    </row>
    <row r="38" spans="1:5" ht="22.8" x14ac:dyDescent="0.4">
      <c r="A38" s="119"/>
      <c r="B38" s="119"/>
      <c r="C38" s="119"/>
      <c r="D38" s="120"/>
      <c r="E38" s="119"/>
    </row>
    <row r="39" spans="1:5" ht="22.8" x14ac:dyDescent="0.4">
      <c r="A39" s="119"/>
      <c r="B39" s="119"/>
      <c r="C39" s="119"/>
      <c r="D39" s="120"/>
      <c r="E39" s="119"/>
    </row>
    <row r="40" spans="1:5" ht="22.8" x14ac:dyDescent="0.4">
      <c r="A40" s="119"/>
      <c r="B40" s="119"/>
      <c r="C40" s="119"/>
      <c r="D40" s="120"/>
      <c r="E40" s="119"/>
    </row>
    <row r="41" spans="1:5" ht="22.8" x14ac:dyDescent="0.4">
      <c r="A41" s="119"/>
      <c r="B41" s="119"/>
      <c r="C41" s="119"/>
      <c r="D41" s="120"/>
      <c r="E41" s="119"/>
    </row>
    <row r="42" spans="1:5" ht="22.8" x14ac:dyDescent="0.4">
      <c r="A42" s="119"/>
      <c r="B42" s="119"/>
      <c r="C42" s="119"/>
      <c r="D42" s="120"/>
      <c r="E42" s="119"/>
    </row>
    <row r="43" spans="1:5" ht="22.8" x14ac:dyDescent="0.4">
      <c r="A43" s="119"/>
      <c r="B43" s="119"/>
      <c r="C43" s="119"/>
      <c r="D43" s="120"/>
      <c r="E43" s="119"/>
    </row>
    <row r="44" spans="1:5" ht="22.8" x14ac:dyDescent="0.4">
      <c r="A44" s="119"/>
      <c r="B44" s="119"/>
      <c r="C44" s="119"/>
      <c r="D44" s="120"/>
      <c r="E44" s="119"/>
    </row>
    <row r="45" spans="1:5" ht="22.8" x14ac:dyDescent="0.4">
      <c r="A45" s="119"/>
      <c r="B45" s="119"/>
      <c r="C45" s="119"/>
      <c r="D45" s="120"/>
      <c r="E45" s="119"/>
    </row>
    <row r="46" spans="1:5" ht="22.8" x14ac:dyDescent="0.4">
      <c r="A46" s="119"/>
      <c r="B46" s="119"/>
      <c r="C46" s="119"/>
      <c r="D46" s="120"/>
      <c r="E46" s="119"/>
    </row>
    <row r="47" spans="1:5" ht="22.8" x14ac:dyDescent="0.4">
      <c r="A47" s="119"/>
      <c r="B47" s="119"/>
      <c r="C47" s="119"/>
      <c r="D47" s="120"/>
      <c r="E47" s="119"/>
    </row>
    <row r="48" spans="1:5" ht="22.8" x14ac:dyDescent="0.4">
      <c r="A48" s="119"/>
      <c r="B48" s="119"/>
      <c r="C48" s="119"/>
      <c r="D48" s="120"/>
      <c r="E48" s="119"/>
    </row>
    <row r="49" spans="1:5" ht="22.8" x14ac:dyDescent="0.4">
      <c r="A49" s="119"/>
      <c r="B49" s="119"/>
      <c r="C49" s="119"/>
      <c r="D49" s="120"/>
      <c r="E49" s="119"/>
    </row>
    <row r="50" spans="1:5" ht="22.8" x14ac:dyDescent="0.4">
      <c r="A50" s="119"/>
      <c r="B50" s="119"/>
      <c r="C50" s="119"/>
      <c r="D50" s="120"/>
      <c r="E50" s="119"/>
    </row>
    <row r="51" spans="1:5" ht="22.8" x14ac:dyDescent="0.4">
      <c r="A51" s="119"/>
      <c r="B51" s="119"/>
      <c r="C51" s="119"/>
      <c r="D51" s="120"/>
      <c r="E51" s="119"/>
    </row>
    <row r="52" spans="1:5" ht="22.8" x14ac:dyDescent="0.4">
      <c r="A52" s="119"/>
      <c r="B52" s="119"/>
      <c r="C52" s="119"/>
      <c r="D52" s="120"/>
      <c r="E52" s="119"/>
    </row>
    <row r="53" spans="1:5" ht="22.8" x14ac:dyDescent="0.4">
      <c r="A53" s="119"/>
      <c r="B53" s="119"/>
      <c r="C53" s="119"/>
      <c r="D53" s="120"/>
      <c r="E53" s="119"/>
    </row>
    <row r="54" spans="1:5" ht="22.8" x14ac:dyDescent="0.4">
      <c r="A54" s="119"/>
      <c r="B54" s="119"/>
      <c r="C54" s="119"/>
      <c r="D54" s="120"/>
      <c r="E54" s="119"/>
    </row>
    <row r="55" spans="1:5" ht="22.8" x14ac:dyDescent="0.4">
      <c r="A55" s="119"/>
      <c r="B55" s="119"/>
      <c r="C55" s="119"/>
      <c r="D55" s="120"/>
      <c r="E55" s="119"/>
    </row>
    <row r="56" spans="1:5" ht="22.8" x14ac:dyDescent="0.4">
      <c r="A56" s="119"/>
      <c r="B56" s="119"/>
      <c r="C56" s="119"/>
      <c r="D56" s="120"/>
      <c r="E56" s="119"/>
    </row>
    <row r="57" spans="1:5" ht="22.8" x14ac:dyDescent="0.4">
      <c r="A57" s="119"/>
      <c r="B57" s="119"/>
      <c r="C57" s="119"/>
      <c r="D57" s="120"/>
      <c r="E57" s="119"/>
    </row>
    <row r="58" spans="1:5" ht="22.8" x14ac:dyDescent="0.4">
      <c r="A58" s="119"/>
      <c r="B58" s="119"/>
      <c r="C58" s="119"/>
      <c r="D58" s="120"/>
      <c r="E58" s="119"/>
    </row>
    <row r="59" spans="1:5" ht="22.8" x14ac:dyDescent="0.4">
      <c r="A59" s="119"/>
      <c r="B59" s="119"/>
      <c r="C59" s="119"/>
      <c r="D59" s="120"/>
      <c r="E59" s="119"/>
    </row>
    <row r="60" spans="1:5" ht="22.8" x14ac:dyDescent="0.4">
      <c r="A60" s="119"/>
      <c r="B60" s="119"/>
      <c r="C60" s="119"/>
      <c r="D60" s="120"/>
      <c r="E60" s="119"/>
    </row>
    <row r="61" spans="1:5" ht="22.8" x14ac:dyDescent="0.4">
      <c r="A61" s="119"/>
      <c r="B61" s="119"/>
      <c r="C61" s="119"/>
      <c r="D61" s="120"/>
      <c r="E61" s="119"/>
    </row>
    <row r="62" spans="1:5" ht="22.8" x14ac:dyDescent="0.4">
      <c r="A62" s="119"/>
      <c r="B62" s="119"/>
      <c r="C62" s="119"/>
      <c r="D62" s="120"/>
      <c r="E62" s="119"/>
    </row>
    <row r="63" spans="1:5" ht="22.8" x14ac:dyDescent="0.4">
      <c r="A63" s="119"/>
      <c r="B63" s="119"/>
      <c r="C63" s="119"/>
      <c r="D63" s="120"/>
      <c r="E63" s="119"/>
    </row>
    <row r="64" spans="1:5" ht="22.8" x14ac:dyDescent="0.4">
      <c r="A64" s="119"/>
      <c r="B64" s="119"/>
      <c r="C64" s="119"/>
      <c r="D64" s="120"/>
      <c r="E64" s="119"/>
    </row>
    <row r="65" spans="1:5" ht="22.8" x14ac:dyDescent="0.4">
      <c r="A65" s="119"/>
      <c r="B65" s="119"/>
      <c r="C65" s="119"/>
      <c r="D65" s="120"/>
      <c r="E65" s="119"/>
    </row>
    <row r="66" spans="1:5" ht="22.8" x14ac:dyDescent="0.4">
      <c r="A66" s="119"/>
      <c r="B66" s="119"/>
      <c r="C66" s="119"/>
      <c r="D66" s="120"/>
      <c r="E66" s="119"/>
    </row>
    <row r="67" spans="1:5" ht="22.8" x14ac:dyDescent="0.4">
      <c r="A67" s="119"/>
      <c r="B67" s="119"/>
      <c r="C67" s="119"/>
      <c r="D67" s="120"/>
      <c r="E67" s="119"/>
    </row>
    <row r="68" spans="1:5" ht="22.8" x14ac:dyDescent="0.4">
      <c r="A68" s="119"/>
      <c r="B68" s="119"/>
      <c r="C68" s="119"/>
      <c r="D68" s="120"/>
      <c r="E68" s="119"/>
    </row>
    <row r="69" spans="1:5" ht="22.8" x14ac:dyDescent="0.4">
      <c r="A69" s="119"/>
      <c r="B69" s="119"/>
      <c r="C69" s="119"/>
      <c r="D69" s="120"/>
      <c r="E69" s="119"/>
    </row>
    <row r="70" spans="1:5" ht="22.8" x14ac:dyDescent="0.4">
      <c r="A70" s="119"/>
      <c r="B70" s="119"/>
      <c r="C70" s="119"/>
      <c r="D70" s="120"/>
      <c r="E70" s="119"/>
    </row>
    <row r="71" spans="1:5" ht="22.8" x14ac:dyDescent="0.4">
      <c r="A71" s="119"/>
      <c r="B71" s="119"/>
      <c r="C71" s="119"/>
      <c r="D71" s="120"/>
      <c r="E71" s="119"/>
    </row>
    <row r="72" spans="1:5" ht="22.8" x14ac:dyDescent="0.4">
      <c r="A72" s="119"/>
      <c r="B72" s="119"/>
      <c r="C72" s="119"/>
      <c r="D72" s="120"/>
      <c r="E72" s="119"/>
    </row>
    <row r="73" spans="1:5" ht="22.8" x14ac:dyDescent="0.4">
      <c r="A73" s="119"/>
      <c r="B73" s="119"/>
      <c r="C73" s="119"/>
      <c r="D73" s="120"/>
      <c r="E73" s="119"/>
    </row>
    <row r="74" spans="1:5" ht="22.8" x14ac:dyDescent="0.4">
      <c r="A74" s="119"/>
      <c r="B74" s="119"/>
      <c r="C74" s="119"/>
      <c r="D74" s="120"/>
      <c r="E74" s="119"/>
    </row>
    <row r="75" spans="1:5" ht="22.8" x14ac:dyDescent="0.4">
      <c r="A75" s="119"/>
      <c r="B75" s="119"/>
      <c r="C75" s="119"/>
      <c r="D75" s="120"/>
      <c r="E75" s="119"/>
    </row>
    <row r="76" spans="1:5" ht="22.8" x14ac:dyDescent="0.4">
      <c r="A76" s="119"/>
      <c r="B76" s="119"/>
      <c r="C76" s="119"/>
      <c r="D76" s="120"/>
      <c r="E76" s="119"/>
    </row>
    <row r="77" spans="1:5" ht="22.8" x14ac:dyDescent="0.4">
      <c r="A77" s="119"/>
      <c r="B77" s="119"/>
      <c r="C77" s="119"/>
      <c r="D77" s="120"/>
      <c r="E77" s="119"/>
    </row>
    <row r="78" spans="1:5" ht="22.8" x14ac:dyDescent="0.4">
      <c r="A78" s="119"/>
      <c r="B78" s="119"/>
      <c r="C78" s="119"/>
      <c r="D78" s="120"/>
      <c r="E78" s="119"/>
    </row>
    <row r="79" spans="1:5" ht="22.8" x14ac:dyDescent="0.4">
      <c r="A79" s="119"/>
      <c r="B79" s="119"/>
      <c r="C79" s="119"/>
      <c r="D79" s="120"/>
      <c r="E79" s="119"/>
    </row>
    <row r="80" spans="1:5" ht="22.8" x14ac:dyDescent="0.4">
      <c r="A80" s="119"/>
      <c r="B80" s="119"/>
      <c r="C80" s="119"/>
      <c r="D80" s="120"/>
      <c r="E80" s="119"/>
    </row>
    <row r="81" spans="1:5" ht="22.8" x14ac:dyDescent="0.4">
      <c r="A81" s="119"/>
      <c r="B81" s="119"/>
      <c r="C81" s="119"/>
      <c r="D81" s="120"/>
      <c r="E81" s="119"/>
    </row>
    <row r="82" spans="1:5" ht="22.8" x14ac:dyDescent="0.4">
      <c r="A82" s="119"/>
      <c r="B82" s="119"/>
      <c r="C82" s="119"/>
      <c r="D82" s="120"/>
      <c r="E82" s="119"/>
    </row>
    <row r="83" spans="1:5" ht="22.8" x14ac:dyDescent="0.4">
      <c r="A83" s="119"/>
      <c r="B83" s="119"/>
      <c r="C83" s="119"/>
      <c r="D83" s="120"/>
      <c r="E83" s="119"/>
    </row>
    <row r="84" spans="1:5" ht="22.8" x14ac:dyDescent="0.4">
      <c r="A84" s="119"/>
      <c r="B84" s="119"/>
      <c r="C84" s="119"/>
      <c r="D84" s="120"/>
      <c r="E84" s="119"/>
    </row>
    <row r="85" spans="1:5" ht="22.8" x14ac:dyDescent="0.4">
      <c r="A85" s="119"/>
      <c r="B85" s="119"/>
      <c r="C85" s="119"/>
      <c r="D85" s="120"/>
      <c r="E85" s="119"/>
    </row>
    <row r="86" spans="1:5" ht="22.8" x14ac:dyDescent="0.4">
      <c r="A86" s="119"/>
      <c r="B86" s="119"/>
      <c r="C86" s="119"/>
      <c r="D86" s="120"/>
      <c r="E86" s="119"/>
    </row>
    <row r="87" spans="1:5" ht="22.8" x14ac:dyDescent="0.4">
      <c r="A87" s="119"/>
      <c r="B87" s="119"/>
      <c r="C87" s="119"/>
      <c r="D87" s="120"/>
      <c r="E87" s="119"/>
    </row>
    <row r="88" spans="1:5" ht="22.8" x14ac:dyDescent="0.4">
      <c r="A88" s="119"/>
      <c r="B88" s="119"/>
      <c r="C88" s="119"/>
      <c r="D88" s="120"/>
      <c r="E88" s="119"/>
    </row>
    <row r="89" spans="1:5" ht="22.8" x14ac:dyDescent="0.4">
      <c r="A89" s="119"/>
      <c r="B89" s="119"/>
      <c r="C89" s="119"/>
      <c r="D89" s="120"/>
      <c r="E89" s="119"/>
    </row>
    <row r="90" spans="1:5" ht="22.8" x14ac:dyDescent="0.4">
      <c r="A90" s="119"/>
      <c r="B90" s="119"/>
      <c r="C90" s="119"/>
      <c r="D90" s="120"/>
      <c r="E90" s="119"/>
    </row>
    <row r="91" spans="1:5" ht="22.8" x14ac:dyDescent="0.4">
      <c r="A91" s="119"/>
      <c r="B91" s="119"/>
      <c r="C91" s="119"/>
      <c r="D91" s="120"/>
      <c r="E91" s="119"/>
    </row>
    <row r="92" spans="1:5" ht="22.8" x14ac:dyDescent="0.4">
      <c r="A92" s="119"/>
      <c r="B92" s="119"/>
      <c r="C92" s="119"/>
      <c r="D92" s="120"/>
      <c r="E92" s="119"/>
    </row>
    <row r="93" spans="1:5" ht="22.8" x14ac:dyDescent="0.4">
      <c r="A93" s="119"/>
      <c r="B93" s="119"/>
      <c r="C93" s="119"/>
      <c r="D93" s="120"/>
      <c r="E93" s="119"/>
    </row>
    <row r="94" spans="1:5" ht="22.8" x14ac:dyDescent="0.4">
      <c r="A94" s="119"/>
      <c r="B94" s="119"/>
      <c r="C94" s="119"/>
      <c r="D94" s="120"/>
      <c r="E94" s="119"/>
    </row>
    <row r="95" spans="1:5" ht="22.8" x14ac:dyDescent="0.4">
      <c r="A95" s="119"/>
      <c r="B95" s="119"/>
      <c r="C95" s="119"/>
      <c r="D95" s="120"/>
      <c r="E95" s="119"/>
    </row>
    <row r="96" spans="1:5" ht="22.8" x14ac:dyDescent="0.4">
      <c r="A96" s="119"/>
      <c r="B96" s="119"/>
      <c r="C96" s="119"/>
      <c r="D96" s="120"/>
      <c r="E96" s="119"/>
    </row>
    <row r="97" spans="1:5" ht="22.8" x14ac:dyDescent="0.4">
      <c r="A97" s="119"/>
      <c r="B97" s="119"/>
      <c r="C97" s="119"/>
      <c r="D97" s="120"/>
      <c r="E97" s="119"/>
    </row>
    <row r="98" spans="1:5" ht="22.8" x14ac:dyDescent="0.4">
      <c r="A98" s="119"/>
      <c r="B98" s="119"/>
      <c r="C98" s="119"/>
      <c r="D98" s="120"/>
      <c r="E98" s="119"/>
    </row>
    <row r="99" spans="1:5" ht="22.8" x14ac:dyDescent="0.4">
      <c r="A99" s="119"/>
      <c r="B99" s="119"/>
      <c r="C99" s="119"/>
      <c r="D99" s="120"/>
      <c r="E99" s="119"/>
    </row>
    <row r="100" spans="1:5" ht="22.8" x14ac:dyDescent="0.4">
      <c r="A100" s="119"/>
      <c r="B100" s="119"/>
      <c r="C100" s="119"/>
      <c r="D100" s="120"/>
      <c r="E100" s="119"/>
    </row>
    <row r="101" spans="1:5" ht="22.8" x14ac:dyDescent="0.4">
      <c r="A101" s="119"/>
      <c r="B101" s="119"/>
      <c r="C101" s="119"/>
      <c r="D101" s="120"/>
      <c r="E101" s="119"/>
    </row>
    <row r="102" spans="1:5" ht="22.8" x14ac:dyDescent="0.4">
      <c r="A102" s="119"/>
      <c r="B102" s="119"/>
      <c r="C102" s="119"/>
      <c r="D102" s="120"/>
      <c r="E102" s="119"/>
    </row>
    <row r="103" spans="1:5" ht="22.8" x14ac:dyDescent="0.4">
      <c r="A103" s="119"/>
      <c r="B103" s="119"/>
      <c r="C103" s="119"/>
      <c r="D103" s="120"/>
      <c r="E103" s="119"/>
    </row>
    <row r="104" spans="1:5" ht="22.8" x14ac:dyDescent="0.4">
      <c r="A104" s="119"/>
      <c r="B104" s="119"/>
      <c r="C104" s="119"/>
      <c r="D104" s="120"/>
      <c r="E104" s="119"/>
    </row>
    <row r="105" spans="1:5" ht="22.8" x14ac:dyDescent="0.4">
      <c r="A105" s="119"/>
      <c r="B105" s="119"/>
      <c r="C105" s="119"/>
      <c r="D105" s="120"/>
      <c r="E105" s="119"/>
    </row>
    <row r="106" spans="1:5" ht="22.8" x14ac:dyDescent="0.4">
      <c r="A106" s="119"/>
      <c r="B106" s="119"/>
      <c r="C106" s="119"/>
      <c r="D106" s="120"/>
      <c r="E106" s="119"/>
    </row>
    <row r="107" spans="1:5" ht="22.8" x14ac:dyDescent="0.4">
      <c r="A107" s="119"/>
      <c r="B107" s="119"/>
      <c r="C107" s="119"/>
      <c r="D107" s="120"/>
      <c r="E107" s="119"/>
    </row>
    <row r="108" spans="1:5" ht="22.8" x14ac:dyDescent="0.4">
      <c r="A108" s="119"/>
      <c r="B108" s="119"/>
      <c r="C108" s="119"/>
      <c r="D108" s="120"/>
      <c r="E108" s="119"/>
    </row>
    <row r="109" spans="1:5" ht="22.8" x14ac:dyDescent="0.4">
      <c r="A109" s="119"/>
      <c r="B109" s="119"/>
      <c r="C109" s="119"/>
      <c r="D109" s="120"/>
      <c r="E109" s="119"/>
    </row>
    <row r="110" spans="1:5" ht="22.8" x14ac:dyDescent="0.4">
      <c r="A110" s="119"/>
      <c r="B110" s="119"/>
      <c r="C110" s="119"/>
      <c r="D110" s="120"/>
      <c r="E110" s="119"/>
    </row>
    <row r="111" spans="1:5" ht="22.8" x14ac:dyDescent="0.4">
      <c r="A111" s="119"/>
      <c r="B111" s="119"/>
      <c r="C111" s="119"/>
      <c r="D111" s="120"/>
      <c r="E111" s="119"/>
    </row>
    <row r="112" spans="1:5" ht="22.8" x14ac:dyDescent="0.4">
      <c r="A112" s="119"/>
      <c r="B112" s="119"/>
      <c r="C112" s="119"/>
      <c r="D112" s="120"/>
      <c r="E112" s="119"/>
    </row>
    <row r="113" spans="1:5" ht="22.8" x14ac:dyDescent="0.4">
      <c r="A113" s="119"/>
      <c r="B113" s="119"/>
      <c r="C113" s="119"/>
      <c r="D113" s="120"/>
      <c r="E113" s="119"/>
    </row>
    <row r="114" spans="1:5" ht="22.8" x14ac:dyDescent="0.4">
      <c r="A114" s="119"/>
      <c r="B114" s="119"/>
      <c r="C114" s="119"/>
      <c r="D114" s="120"/>
      <c r="E114" s="119"/>
    </row>
    <row r="115" spans="1:5" ht="22.8" x14ac:dyDescent="0.4">
      <c r="A115" s="119"/>
      <c r="B115" s="119"/>
      <c r="C115" s="119"/>
      <c r="D115" s="120"/>
      <c r="E115" s="119"/>
    </row>
    <row r="116" spans="1:5" ht="22.8" x14ac:dyDescent="0.4">
      <c r="A116" s="119"/>
      <c r="B116" s="119"/>
      <c r="C116" s="119"/>
      <c r="D116" s="120"/>
      <c r="E116" s="119"/>
    </row>
    <row r="117" spans="1:5" ht="22.8" x14ac:dyDescent="0.4">
      <c r="A117" s="119"/>
      <c r="B117" s="119"/>
      <c r="C117" s="119"/>
      <c r="D117" s="120"/>
      <c r="E117" s="119"/>
    </row>
    <row r="118" spans="1:5" ht="22.8" x14ac:dyDescent="0.4">
      <c r="A118" s="119"/>
      <c r="B118" s="119"/>
      <c r="C118" s="119"/>
      <c r="D118" s="120"/>
      <c r="E118" s="119"/>
    </row>
    <row r="119" spans="1:5" ht="22.8" x14ac:dyDescent="0.4">
      <c r="A119" s="119"/>
      <c r="B119" s="119"/>
      <c r="C119" s="119"/>
      <c r="D119" s="120"/>
      <c r="E119" s="119"/>
    </row>
    <row r="120" spans="1:5" ht="22.8" x14ac:dyDescent="0.4">
      <c r="A120" s="119"/>
      <c r="B120" s="119"/>
      <c r="C120" s="119"/>
      <c r="D120" s="120"/>
      <c r="E120" s="119"/>
    </row>
    <row r="121" spans="1:5" ht="22.8" x14ac:dyDescent="0.4">
      <c r="A121" s="119"/>
      <c r="B121" s="119"/>
      <c r="C121" s="119"/>
      <c r="D121" s="120"/>
      <c r="E121" s="119"/>
    </row>
    <row r="122" spans="1:5" ht="22.8" x14ac:dyDescent="0.4">
      <c r="A122" s="119"/>
      <c r="B122" s="119"/>
      <c r="C122" s="119"/>
      <c r="D122" s="120"/>
      <c r="E122" s="119"/>
    </row>
    <row r="123" spans="1:5" ht="22.8" x14ac:dyDescent="0.4">
      <c r="A123" s="119"/>
      <c r="B123" s="119"/>
      <c r="C123" s="119"/>
      <c r="D123" s="120"/>
      <c r="E123" s="119"/>
    </row>
    <row r="124" spans="1:5" ht="22.8" x14ac:dyDescent="0.4">
      <c r="A124" s="119"/>
      <c r="B124" s="119"/>
      <c r="C124" s="119"/>
      <c r="D124" s="120"/>
      <c r="E124" s="119"/>
    </row>
    <row r="125" spans="1:5" ht="22.8" x14ac:dyDescent="0.4">
      <c r="A125" s="119"/>
      <c r="B125" s="119"/>
      <c r="C125" s="119"/>
      <c r="D125" s="120"/>
      <c r="E125" s="119"/>
    </row>
    <row r="126" spans="1:5" ht="22.8" x14ac:dyDescent="0.4">
      <c r="A126" s="119"/>
      <c r="B126" s="119"/>
      <c r="C126" s="119"/>
      <c r="D126" s="120"/>
      <c r="E126" s="119"/>
    </row>
    <row r="127" spans="1:5" ht="22.8" x14ac:dyDescent="0.4">
      <c r="A127" s="119"/>
      <c r="B127" s="119"/>
      <c r="C127" s="119"/>
      <c r="D127" s="120"/>
      <c r="E127" s="119"/>
    </row>
    <row r="128" spans="1:5" ht="22.8" x14ac:dyDescent="0.4">
      <c r="A128" s="119"/>
      <c r="B128" s="119"/>
      <c r="C128" s="119"/>
      <c r="D128" s="120"/>
      <c r="E128" s="119"/>
    </row>
    <row r="129" spans="1:5" ht="22.8" x14ac:dyDescent="0.4">
      <c r="A129" s="119"/>
      <c r="B129" s="119"/>
      <c r="C129" s="119"/>
      <c r="D129" s="120"/>
      <c r="E129" s="119"/>
    </row>
    <row r="130" spans="1:5" ht="22.8" x14ac:dyDescent="0.4">
      <c r="A130" s="119"/>
      <c r="B130" s="119"/>
      <c r="C130" s="119"/>
      <c r="D130" s="120"/>
      <c r="E130" s="119"/>
    </row>
    <row r="131" spans="1:5" ht="22.8" x14ac:dyDescent="0.4">
      <c r="A131" s="119"/>
      <c r="B131" s="119"/>
      <c r="C131" s="119"/>
      <c r="D131" s="120"/>
      <c r="E131" s="119"/>
    </row>
    <row r="132" spans="1:5" ht="22.8" x14ac:dyDescent="0.4">
      <c r="A132" s="119"/>
      <c r="B132" s="119"/>
      <c r="C132" s="119"/>
      <c r="D132" s="120"/>
      <c r="E132" s="119"/>
    </row>
    <row r="133" spans="1:5" ht="22.8" x14ac:dyDescent="0.4">
      <c r="A133" s="119"/>
      <c r="B133" s="119"/>
      <c r="C133" s="119"/>
      <c r="D133" s="120"/>
      <c r="E133" s="119"/>
    </row>
    <row r="134" spans="1:5" ht="22.8" x14ac:dyDescent="0.4">
      <c r="A134" s="119"/>
      <c r="B134" s="119"/>
      <c r="C134" s="119"/>
      <c r="D134" s="120"/>
      <c r="E134" s="119"/>
    </row>
    <row r="135" spans="1:5" ht="22.8" x14ac:dyDescent="0.4">
      <c r="A135" s="119"/>
      <c r="B135" s="119"/>
      <c r="C135" s="119"/>
      <c r="D135" s="120"/>
      <c r="E135" s="119"/>
    </row>
    <row r="136" spans="1:5" ht="22.8" x14ac:dyDescent="0.4">
      <c r="A136" s="119"/>
      <c r="B136" s="119"/>
      <c r="C136" s="119"/>
      <c r="D136" s="120"/>
      <c r="E136" s="119"/>
    </row>
    <row r="137" spans="1:5" ht="22.8" x14ac:dyDescent="0.4">
      <c r="A137" s="119"/>
      <c r="B137" s="119"/>
      <c r="C137" s="119"/>
      <c r="D137" s="120"/>
      <c r="E137" s="119"/>
    </row>
    <row r="138" spans="1:5" ht="22.8" x14ac:dyDescent="0.4">
      <c r="A138" s="119"/>
      <c r="B138" s="119"/>
      <c r="C138" s="119"/>
      <c r="D138" s="120"/>
      <c r="E138" s="119"/>
    </row>
    <row r="139" spans="1:5" ht="22.8" x14ac:dyDescent="0.4">
      <c r="A139" s="119"/>
      <c r="B139" s="119"/>
      <c r="C139" s="119"/>
      <c r="D139" s="120"/>
      <c r="E139" s="119"/>
    </row>
    <row r="140" spans="1:5" ht="22.8" x14ac:dyDescent="0.4">
      <c r="A140" s="119"/>
      <c r="B140" s="119"/>
      <c r="C140" s="119"/>
      <c r="D140" s="120"/>
      <c r="E140" s="119"/>
    </row>
    <row r="141" spans="1:5" ht="22.8" x14ac:dyDescent="0.4">
      <c r="A141" s="119"/>
      <c r="B141" s="119"/>
      <c r="C141" s="119"/>
      <c r="D141" s="120"/>
      <c r="E141" s="119"/>
    </row>
    <row r="142" spans="1:5" ht="22.8" x14ac:dyDescent="0.4">
      <c r="A142" s="119"/>
      <c r="B142" s="119"/>
      <c r="C142" s="119"/>
      <c r="D142" s="120"/>
      <c r="E142" s="119"/>
    </row>
    <row r="143" spans="1:5" ht="22.8" x14ac:dyDescent="0.4">
      <c r="A143" s="119"/>
      <c r="B143" s="119"/>
      <c r="C143" s="119"/>
      <c r="D143" s="120"/>
      <c r="E143" s="119"/>
    </row>
    <row r="144" spans="1:5" ht="22.8" x14ac:dyDescent="0.4">
      <c r="A144" s="119"/>
      <c r="B144" s="119"/>
      <c r="C144" s="119"/>
      <c r="D144" s="120"/>
      <c r="E144" s="119"/>
    </row>
    <row r="145" spans="1:5" ht="22.8" x14ac:dyDescent="0.4">
      <c r="A145" s="119"/>
      <c r="B145" s="119"/>
      <c r="C145" s="119"/>
      <c r="D145" s="120"/>
      <c r="E145" s="119"/>
    </row>
    <row r="146" spans="1:5" ht="22.8" x14ac:dyDescent="0.4">
      <c r="A146" s="119"/>
      <c r="B146" s="119"/>
      <c r="C146" s="119"/>
      <c r="D146" s="120"/>
      <c r="E146" s="119"/>
    </row>
    <row r="147" spans="1:5" ht="22.8" x14ac:dyDescent="0.4">
      <c r="A147" s="119"/>
      <c r="B147" s="119"/>
      <c r="C147" s="119"/>
      <c r="D147" s="120"/>
      <c r="E147" s="119"/>
    </row>
    <row r="148" spans="1:5" ht="22.8" x14ac:dyDescent="0.4">
      <c r="A148" s="119"/>
      <c r="B148" s="119"/>
      <c r="C148" s="119"/>
      <c r="D148" s="120"/>
      <c r="E148" s="119"/>
    </row>
    <row r="149" spans="1:5" ht="22.8" x14ac:dyDescent="0.4">
      <c r="A149" s="119"/>
      <c r="B149" s="119"/>
      <c r="C149" s="119"/>
      <c r="D149" s="120"/>
      <c r="E149" s="119"/>
    </row>
    <row r="150" spans="1:5" ht="22.8" x14ac:dyDescent="0.4">
      <c r="A150" s="119"/>
      <c r="B150" s="119"/>
      <c r="C150" s="119"/>
      <c r="D150" s="120"/>
      <c r="E150" s="119"/>
    </row>
    <row r="151" spans="1:5" ht="22.8" x14ac:dyDescent="0.4">
      <c r="A151" s="119"/>
      <c r="B151" s="119"/>
      <c r="C151" s="119"/>
      <c r="D151" s="120"/>
      <c r="E151" s="119"/>
    </row>
    <row r="152" spans="1:5" ht="22.8" x14ac:dyDescent="0.4">
      <c r="A152" s="119"/>
      <c r="B152" s="119"/>
      <c r="C152" s="119"/>
      <c r="D152" s="120"/>
      <c r="E152" s="119"/>
    </row>
    <row r="153" spans="1:5" ht="22.8" x14ac:dyDescent="0.4">
      <c r="A153" s="119"/>
      <c r="B153" s="119"/>
      <c r="C153" s="119"/>
      <c r="D153" s="120"/>
      <c r="E153" s="119"/>
    </row>
    <row r="154" spans="1:5" ht="22.8" x14ac:dyDescent="0.4">
      <c r="A154" s="119"/>
      <c r="B154" s="119"/>
      <c r="C154" s="119"/>
      <c r="D154" s="120"/>
      <c r="E154" s="119"/>
    </row>
    <row r="155" spans="1:5" ht="22.8" x14ac:dyDescent="0.4">
      <c r="A155" s="119"/>
      <c r="B155" s="119"/>
      <c r="C155" s="119"/>
      <c r="D155" s="120"/>
      <c r="E155" s="119"/>
    </row>
    <row r="156" spans="1:5" ht="22.8" x14ac:dyDescent="0.4">
      <c r="A156" s="119"/>
      <c r="B156" s="119"/>
      <c r="C156" s="119"/>
      <c r="D156" s="120"/>
      <c r="E156" s="119"/>
    </row>
    <row r="157" spans="1:5" ht="22.8" x14ac:dyDescent="0.4">
      <c r="A157" s="119"/>
      <c r="B157" s="119"/>
      <c r="C157" s="119"/>
      <c r="D157" s="120"/>
      <c r="E157" s="119"/>
    </row>
    <row r="158" spans="1:5" ht="22.8" x14ac:dyDescent="0.4">
      <c r="A158" s="119"/>
      <c r="B158" s="119"/>
      <c r="C158" s="119"/>
      <c r="D158" s="120"/>
      <c r="E158" s="119"/>
    </row>
    <row r="159" spans="1:5" ht="22.8" x14ac:dyDescent="0.4">
      <c r="A159" s="119"/>
      <c r="B159" s="119"/>
      <c r="C159" s="119"/>
      <c r="D159" s="120"/>
      <c r="E159" s="119"/>
    </row>
    <row r="160" spans="1:5" ht="22.8" x14ac:dyDescent="0.4">
      <c r="A160" s="119"/>
      <c r="B160" s="119"/>
      <c r="C160" s="119"/>
      <c r="D160" s="120"/>
      <c r="E160" s="119"/>
    </row>
    <row r="161" spans="1:5" ht="22.8" x14ac:dyDescent="0.4">
      <c r="A161" s="119"/>
      <c r="B161" s="119"/>
      <c r="C161" s="119"/>
      <c r="D161" s="120"/>
      <c r="E161" s="119"/>
    </row>
    <row r="162" spans="1:5" ht="22.8" x14ac:dyDescent="0.4">
      <c r="A162" s="119"/>
      <c r="B162" s="119"/>
      <c r="C162" s="119"/>
      <c r="D162" s="120"/>
      <c r="E162" s="119"/>
    </row>
    <row r="163" spans="1:5" ht="22.8" x14ac:dyDescent="0.4">
      <c r="A163" s="119"/>
      <c r="B163" s="119"/>
      <c r="C163" s="119"/>
      <c r="D163" s="120"/>
      <c r="E163" s="119"/>
    </row>
    <row r="164" spans="1:5" ht="22.8" x14ac:dyDescent="0.4">
      <c r="A164" s="119"/>
      <c r="B164" s="119"/>
      <c r="C164" s="119"/>
      <c r="D164" s="120"/>
      <c r="E164" s="119"/>
    </row>
    <row r="165" spans="1:5" ht="22.8" x14ac:dyDescent="0.4">
      <c r="A165" s="119"/>
      <c r="B165" s="119"/>
      <c r="C165" s="119"/>
      <c r="D165" s="120"/>
      <c r="E165" s="119"/>
    </row>
    <row r="166" spans="1:5" ht="22.8" x14ac:dyDescent="0.4">
      <c r="A166" s="119"/>
      <c r="B166" s="119"/>
      <c r="C166" s="119"/>
      <c r="D166" s="120"/>
      <c r="E166" s="119"/>
    </row>
    <row r="167" spans="1:5" ht="22.8" x14ac:dyDescent="0.4">
      <c r="A167" s="119"/>
      <c r="B167" s="119"/>
      <c r="C167" s="119"/>
      <c r="D167" s="120"/>
      <c r="E167" s="119"/>
    </row>
    <row r="168" spans="1:5" ht="22.8" x14ac:dyDescent="0.4">
      <c r="A168" s="119"/>
      <c r="B168" s="119"/>
      <c r="C168" s="119"/>
      <c r="D168" s="120"/>
      <c r="E168" s="119"/>
    </row>
    <row r="169" spans="1:5" ht="22.8" x14ac:dyDescent="0.4">
      <c r="A169" s="119"/>
      <c r="B169" s="119"/>
      <c r="C169" s="119"/>
      <c r="D169" s="120"/>
      <c r="E169" s="119"/>
    </row>
    <row r="170" spans="1:5" ht="22.8" x14ac:dyDescent="0.4">
      <c r="A170" s="119"/>
      <c r="B170" s="119"/>
      <c r="C170" s="119"/>
      <c r="D170" s="120"/>
      <c r="E170" s="119"/>
    </row>
    <row r="171" spans="1:5" ht="22.8" x14ac:dyDescent="0.4">
      <c r="A171" s="119"/>
      <c r="B171" s="119"/>
      <c r="C171" s="119"/>
      <c r="D171" s="120"/>
      <c r="E171" s="119"/>
    </row>
    <row r="172" spans="1:5" ht="22.8" x14ac:dyDescent="0.4">
      <c r="A172" s="119"/>
      <c r="B172" s="119"/>
      <c r="C172" s="119"/>
      <c r="D172" s="120"/>
      <c r="E172" s="119"/>
    </row>
    <row r="173" spans="1:5" ht="22.8" x14ac:dyDescent="0.4">
      <c r="A173" s="119"/>
      <c r="B173" s="119"/>
      <c r="C173" s="119"/>
      <c r="D173" s="120"/>
      <c r="E173" s="119"/>
    </row>
    <row r="174" spans="1:5" ht="22.8" x14ac:dyDescent="0.4">
      <c r="A174" s="119"/>
      <c r="B174" s="119"/>
      <c r="C174" s="119"/>
      <c r="D174" s="120"/>
      <c r="E174" s="119"/>
    </row>
    <row r="175" spans="1:5" ht="22.8" x14ac:dyDescent="0.4">
      <c r="A175" s="119"/>
      <c r="B175" s="119"/>
      <c r="C175" s="119"/>
      <c r="D175" s="120"/>
      <c r="E175" s="119"/>
    </row>
    <row r="176" spans="1:5" ht="22.8" x14ac:dyDescent="0.4">
      <c r="A176" s="119"/>
      <c r="B176" s="119"/>
      <c r="C176" s="119"/>
      <c r="D176" s="120"/>
      <c r="E176" s="119"/>
    </row>
    <row r="177" spans="1:5" ht="22.8" x14ac:dyDescent="0.4">
      <c r="A177" s="119"/>
      <c r="B177" s="119"/>
      <c r="C177" s="119"/>
      <c r="D177" s="120"/>
      <c r="E177" s="119"/>
    </row>
    <row r="178" spans="1:5" ht="22.8" x14ac:dyDescent="0.4">
      <c r="A178" s="119"/>
      <c r="B178" s="119"/>
      <c r="C178" s="119"/>
      <c r="D178" s="120"/>
      <c r="E178" s="119"/>
    </row>
    <row r="179" spans="1:5" ht="22.8" x14ac:dyDescent="0.4">
      <c r="A179" s="119"/>
      <c r="B179" s="119"/>
      <c r="C179" s="119"/>
      <c r="D179" s="120"/>
      <c r="E179" s="119"/>
    </row>
    <row r="180" spans="1:5" ht="22.8" x14ac:dyDescent="0.4">
      <c r="A180" s="119"/>
      <c r="B180" s="119"/>
      <c r="C180" s="119"/>
      <c r="D180" s="120"/>
      <c r="E180" s="119"/>
    </row>
    <row r="181" spans="1:5" ht="22.8" x14ac:dyDescent="0.4">
      <c r="A181" s="119"/>
      <c r="B181" s="119"/>
      <c r="C181" s="119"/>
      <c r="D181" s="120"/>
      <c r="E181" s="119"/>
    </row>
    <row r="182" spans="1:5" ht="22.8" x14ac:dyDescent="0.4">
      <c r="A182" s="119"/>
      <c r="B182" s="119"/>
      <c r="C182" s="119"/>
      <c r="D182" s="120"/>
      <c r="E182" s="119"/>
    </row>
    <row r="183" spans="1:5" ht="22.8" x14ac:dyDescent="0.4">
      <c r="A183" s="119"/>
      <c r="B183" s="119"/>
      <c r="C183" s="119"/>
      <c r="D183" s="120"/>
      <c r="E183" s="119"/>
    </row>
    <row r="184" spans="1:5" ht="22.8" x14ac:dyDescent="0.4">
      <c r="A184" s="119"/>
      <c r="B184" s="119"/>
      <c r="C184" s="119"/>
      <c r="D184" s="120"/>
      <c r="E184" s="119"/>
    </row>
    <row r="185" spans="1:5" ht="22.8" x14ac:dyDescent="0.4">
      <c r="A185" s="119"/>
      <c r="B185" s="119"/>
      <c r="C185" s="119"/>
      <c r="D185" s="120"/>
      <c r="E185" s="119"/>
    </row>
    <row r="186" spans="1:5" ht="22.8" x14ac:dyDescent="0.4">
      <c r="A186" s="119"/>
      <c r="B186" s="119"/>
      <c r="C186" s="119"/>
      <c r="D186" s="120"/>
      <c r="E186" s="119"/>
    </row>
    <row r="187" spans="1:5" ht="22.8" x14ac:dyDescent="0.4">
      <c r="A187" s="119"/>
      <c r="B187" s="119"/>
      <c r="C187" s="119"/>
      <c r="D187" s="120"/>
      <c r="E187" s="119"/>
    </row>
    <row r="188" spans="1:5" ht="22.8" x14ac:dyDescent="0.4">
      <c r="A188" s="119"/>
      <c r="B188" s="119"/>
      <c r="C188" s="119"/>
      <c r="D188" s="120"/>
      <c r="E188" s="119"/>
    </row>
    <row r="189" spans="1:5" ht="22.8" x14ac:dyDescent="0.4">
      <c r="A189" s="119"/>
      <c r="B189" s="119"/>
      <c r="C189" s="119"/>
      <c r="D189" s="120"/>
      <c r="E189" s="119"/>
    </row>
    <row r="190" spans="1:5" ht="22.8" x14ac:dyDescent="0.4">
      <c r="A190" s="119"/>
      <c r="B190" s="119"/>
      <c r="C190" s="119"/>
      <c r="D190" s="120"/>
      <c r="E190" s="119"/>
    </row>
    <row r="191" spans="1:5" ht="22.8" x14ac:dyDescent="0.4">
      <c r="A191" s="119"/>
      <c r="B191" s="119"/>
      <c r="C191" s="119"/>
      <c r="D191" s="120"/>
      <c r="E191" s="119"/>
    </row>
    <row r="192" spans="1:5" ht="22.8" x14ac:dyDescent="0.4">
      <c r="A192" s="119"/>
      <c r="B192" s="119"/>
      <c r="C192" s="119"/>
      <c r="D192" s="120"/>
      <c r="E192" s="119"/>
    </row>
    <row r="193" spans="1:5" ht="22.8" x14ac:dyDescent="0.4">
      <c r="A193" s="119"/>
      <c r="B193" s="119"/>
      <c r="C193" s="119"/>
      <c r="D193" s="120"/>
      <c r="E193" s="119"/>
    </row>
    <row r="194" spans="1:5" ht="22.8" x14ac:dyDescent="0.4">
      <c r="A194" s="119"/>
      <c r="B194" s="119"/>
      <c r="C194" s="119"/>
      <c r="D194" s="120"/>
      <c r="E194" s="119"/>
    </row>
    <row r="195" spans="1:5" ht="22.8" x14ac:dyDescent="0.4">
      <c r="A195" s="119"/>
      <c r="B195" s="119"/>
      <c r="C195" s="119"/>
      <c r="D195" s="120"/>
      <c r="E195" s="119"/>
    </row>
    <row r="196" spans="1:5" ht="22.8" x14ac:dyDescent="0.4">
      <c r="A196" s="119"/>
      <c r="B196" s="119"/>
      <c r="C196" s="119"/>
      <c r="D196" s="120"/>
      <c r="E196" s="119"/>
    </row>
    <row r="197" spans="1:5" ht="22.8" x14ac:dyDescent="0.4">
      <c r="A197" s="119"/>
      <c r="B197" s="119"/>
      <c r="C197" s="119"/>
      <c r="D197" s="120"/>
      <c r="E197" s="119"/>
    </row>
    <row r="198" spans="1:5" ht="22.8" x14ac:dyDescent="0.4">
      <c r="A198" s="119"/>
      <c r="B198" s="119"/>
      <c r="C198" s="119"/>
      <c r="D198" s="120"/>
      <c r="E198" s="119"/>
    </row>
    <row r="199" spans="1:5" ht="22.8" x14ac:dyDescent="0.4">
      <c r="A199" s="119"/>
      <c r="B199" s="119"/>
      <c r="C199" s="119"/>
      <c r="D199" s="120"/>
      <c r="E199" s="119"/>
    </row>
    <row r="200" spans="1:5" ht="22.8" x14ac:dyDescent="0.4">
      <c r="A200" s="119"/>
      <c r="B200" s="119"/>
      <c r="C200" s="119"/>
      <c r="D200" s="120"/>
      <c r="E200" s="119"/>
    </row>
    <row r="201" spans="1:5" ht="22.8" x14ac:dyDescent="0.4">
      <c r="A201" s="119"/>
      <c r="B201" s="119"/>
      <c r="C201" s="119"/>
      <c r="D201" s="120"/>
      <c r="E201" s="119"/>
    </row>
    <row r="202" spans="1:5" ht="22.8" x14ac:dyDescent="0.4">
      <c r="A202" s="119"/>
      <c r="B202" s="119"/>
      <c r="C202" s="119"/>
      <c r="D202" s="120"/>
      <c r="E202" s="119"/>
    </row>
    <row r="203" spans="1:5" ht="22.8" x14ac:dyDescent="0.4">
      <c r="A203" s="119"/>
      <c r="B203" s="119"/>
      <c r="C203" s="119"/>
      <c r="D203" s="120"/>
      <c r="E203" s="119"/>
    </row>
    <row r="204" spans="1:5" ht="22.8" x14ac:dyDescent="0.4">
      <c r="A204" s="119"/>
      <c r="B204" s="119"/>
      <c r="C204" s="119"/>
      <c r="D204" s="120"/>
      <c r="E204" s="119"/>
    </row>
    <row r="205" spans="1:5" ht="22.8" x14ac:dyDescent="0.4">
      <c r="A205" s="119"/>
      <c r="B205" s="119"/>
      <c r="C205" s="119"/>
      <c r="D205" s="120"/>
      <c r="E205" s="119"/>
    </row>
    <row r="206" spans="1:5" ht="22.8" x14ac:dyDescent="0.4">
      <c r="A206" s="119"/>
      <c r="B206" s="119"/>
      <c r="C206" s="119"/>
      <c r="D206" s="120"/>
      <c r="E206" s="119"/>
    </row>
    <row r="207" spans="1:5" ht="22.8" x14ac:dyDescent="0.4">
      <c r="A207" s="119"/>
      <c r="B207" s="119"/>
      <c r="C207" s="119"/>
      <c r="D207" s="120"/>
      <c r="E207" s="119"/>
    </row>
    <row r="208" spans="1:5" ht="22.8" x14ac:dyDescent="0.4">
      <c r="A208" s="119"/>
      <c r="B208" s="119"/>
      <c r="C208" s="119"/>
      <c r="D208" s="120"/>
      <c r="E208" s="119"/>
    </row>
    <row r="209" spans="1:5" ht="22.8" x14ac:dyDescent="0.4">
      <c r="A209" s="119"/>
      <c r="B209" s="119"/>
      <c r="C209" s="119"/>
      <c r="D209" s="120"/>
      <c r="E209" s="119"/>
    </row>
    <row r="210" spans="1:5" ht="22.8" x14ac:dyDescent="0.4">
      <c r="A210" s="119"/>
      <c r="B210" s="119"/>
      <c r="C210" s="119"/>
      <c r="D210" s="120"/>
      <c r="E210" s="119"/>
    </row>
    <row r="211" spans="1:5" ht="22.8" x14ac:dyDescent="0.4">
      <c r="A211" s="119"/>
      <c r="B211" s="119"/>
      <c r="C211" s="119"/>
      <c r="D211" s="120"/>
      <c r="E211" s="119"/>
    </row>
    <row r="212" spans="1:5" ht="22.8" x14ac:dyDescent="0.4">
      <c r="A212" s="119"/>
      <c r="B212" s="119"/>
      <c r="C212" s="119"/>
      <c r="D212" s="120"/>
      <c r="E212" s="119"/>
    </row>
    <row r="213" spans="1:5" ht="22.8" x14ac:dyDescent="0.4">
      <c r="A213" s="119"/>
      <c r="B213" s="119"/>
      <c r="C213" s="119"/>
      <c r="D213" s="120"/>
      <c r="E213" s="119"/>
    </row>
    <row r="214" spans="1:5" ht="22.8" x14ac:dyDescent="0.4">
      <c r="A214" s="119"/>
      <c r="B214" s="119"/>
      <c r="C214" s="119"/>
      <c r="D214" s="120"/>
      <c r="E214" s="119"/>
    </row>
    <row r="215" spans="1:5" ht="22.8" x14ac:dyDescent="0.4">
      <c r="A215" s="119"/>
      <c r="B215" s="119"/>
      <c r="C215" s="119"/>
      <c r="D215" s="120"/>
      <c r="E215" s="119"/>
    </row>
    <row r="216" spans="1:5" ht="22.8" x14ac:dyDescent="0.4">
      <c r="A216" s="119"/>
      <c r="B216" s="119"/>
      <c r="C216" s="119"/>
      <c r="D216" s="120"/>
      <c r="E216" s="119"/>
    </row>
    <row r="217" spans="1:5" ht="22.8" x14ac:dyDescent="0.4">
      <c r="A217" s="119"/>
      <c r="B217" s="119"/>
      <c r="C217" s="119"/>
      <c r="D217" s="120"/>
      <c r="E217" s="119"/>
    </row>
    <row r="218" spans="1:5" ht="22.8" x14ac:dyDescent="0.4">
      <c r="A218" s="119"/>
      <c r="B218" s="119"/>
      <c r="C218" s="119"/>
      <c r="D218" s="120"/>
      <c r="E218" s="119"/>
    </row>
    <row r="219" spans="1:5" ht="22.8" x14ac:dyDescent="0.4">
      <c r="A219" s="119"/>
      <c r="B219" s="119"/>
      <c r="C219" s="119"/>
      <c r="D219" s="120"/>
      <c r="E219" s="119"/>
    </row>
    <row r="220" spans="1:5" ht="22.8" x14ac:dyDescent="0.4">
      <c r="A220" s="119"/>
      <c r="B220" s="119"/>
      <c r="C220" s="119"/>
      <c r="D220" s="120"/>
      <c r="E220" s="119"/>
    </row>
    <row r="221" spans="1:5" ht="22.8" x14ac:dyDescent="0.4">
      <c r="A221" s="119"/>
      <c r="B221" s="119"/>
      <c r="C221" s="119"/>
      <c r="D221" s="120"/>
      <c r="E221" s="119"/>
    </row>
    <row r="222" spans="1:5" ht="22.8" x14ac:dyDescent="0.4">
      <c r="A222" s="119"/>
      <c r="B222" s="119"/>
      <c r="C222" s="119"/>
      <c r="D222" s="120"/>
      <c r="E222" s="119"/>
    </row>
    <row r="223" spans="1:5" ht="22.8" x14ac:dyDescent="0.4">
      <c r="A223" s="119"/>
      <c r="B223" s="119"/>
      <c r="C223" s="119"/>
      <c r="D223" s="120"/>
      <c r="E223" s="119"/>
    </row>
    <row r="224" spans="1:5" ht="22.8" x14ac:dyDescent="0.4">
      <c r="A224" s="119"/>
      <c r="B224" s="119"/>
      <c r="C224" s="119"/>
      <c r="D224" s="120"/>
      <c r="E224" s="119"/>
    </row>
  </sheetData>
  <mergeCells count="12">
    <mergeCell ref="G12:H12"/>
    <mergeCell ref="F13:H13"/>
    <mergeCell ref="A14:H14"/>
    <mergeCell ref="A15:L15"/>
    <mergeCell ref="G1:H1"/>
    <mergeCell ref="G2:H2"/>
    <mergeCell ref="A3:H3"/>
    <mergeCell ref="A4:H4"/>
    <mergeCell ref="A5:A6"/>
    <mergeCell ref="B5:B6"/>
    <mergeCell ref="C5:E5"/>
    <mergeCell ref="F5:H5"/>
  </mergeCells>
  <phoneticPr fontId="10" type="noConversion"/>
  <hyperlinks>
    <hyperlink ref="I1" location="預告統計資料發布時間表!A1" display="回發布時間表" xr:uid="{F1E1D885-22DD-4BF2-87DB-8BCE85DFC6C3}"/>
  </hyperlinks>
  <printOptions horizontalCentered="1"/>
  <pageMargins left="0.35433070866141736" right="0.15748031496062992" top="0.62992125984251968" bottom="0.39370078740157483" header="0.51181102362204722" footer="0.51181102362204722"/>
  <pageSetup paperSize="9" scale="76" orientation="landscape"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7E850-10F2-4265-83D1-58EB0463D37F}">
  <sheetPr>
    <pageSetUpPr fitToPage="1"/>
  </sheetPr>
  <dimension ref="A1:L224"/>
  <sheetViews>
    <sheetView showGridLines="0" view="pageLayout" zoomScaleNormal="100" zoomScaleSheetLayoutView="85" workbookViewId="0">
      <selection activeCell="I1" sqref="I1"/>
    </sheetView>
  </sheetViews>
  <sheetFormatPr defaultColWidth="9" defaultRowHeight="15.6" x14ac:dyDescent="0.3"/>
  <cols>
    <col min="1" max="3" width="18.6640625" style="112" customWidth="1"/>
    <col min="4" max="4" width="18.6640625" style="114" customWidth="1"/>
    <col min="5" max="8" width="18.6640625" style="112" customWidth="1"/>
    <col min="9" max="16384" width="9" style="112"/>
  </cols>
  <sheetData>
    <row r="1" spans="1:12" s="110" customFormat="1" ht="21" customHeight="1" x14ac:dyDescent="0.3">
      <c r="A1" s="80" t="s">
        <v>189</v>
      </c>
      <c r="B1" s="81"/>
      <c r="C1" s="82"/>
      <c r="D1" s="81"/>
      <c r="E1" s="82"/>
      <c r="F1" s="80" t="s">
        <v>105</v>
      </c>
      <c r="G1" s="927" t="s">
        <v>261</v>
      </c>
      <c r="H1" s="928"/>
      <c r="I1" s="109" t="s">
        <v>107</v>
      </c>
      <c r="J1" s="82"/>
      <c r="K1" s="82"/>
      <c r="L1" s="82"/>
    </row>
    <row r="2" spans="1:12" s="110" customFormat="1" ht="21" customHeight="1" x14ac:dyDescent="0.3">
      <c r="A2" s="80" t="s">
        <v>191</v>
      </c>
      <c r="B2" s="84" t="s">
        <v>270</v>
      </c>
      <c r="C2" s="82"/>
      <c r="D2" s="85"/>
      <c r="E2" s="84"/>
      <c r="F2" s="80" t="s">
        <v>193</v>
      </c>
      <c r="G2" s="876" t="s">
        <v>246</v>
      </c>
      <c r="H2" s="876"/>
      <c r="I2" s="82"/>
      <c r="J2" s="82"/>
      <c r="K2" s="82"/>
      <c r="L2" s="82"/>
    </row>
    <row r="3" spans="1:12" s="111" customFormat="1" ht="37.5" customHeight="1" x14ac:dyDescent="0.3">
      <c r="A3" s="929" t="s">
        <v>274</v>
      </c>
      <c r="B3" s="929"/>
      <c r="C3" s="929"/>
      <c r="D3" s="929"/>
      <c r="E3" s="929"/>
      <c r="F3" s="929"/>
      <c r="G3" s="929"/>
      <c r="H3" s="929"/>
      <c r="I3" s="86"/>
      <c r="J3" s="86"/>
      <c r="K3" s="86"/>
      <c r="L3" s="86"/>
    </row>
    <row r="4" spans="1:12" ht="21" customHeight="1" thickBot="1" x14ac:dyDescent="0.35">
      <c r="A4" s="931" t="s">
        <v>255</v>
      </c>
      <c r="B4" s="931"/>
      <c r="C4" s="931"/>
      <c r="D4" s="931"/>
      <c r="E4" s="931"/>
      <c r="F4" s="931"/>
      <c r="G4" s="931"/>
      <c r="H4" s="931"/>
      <c r="I4" s="89"/>
      <c r="J4" s="89"/>
      <c r="K4" s="89"/>
      <c r="L4" s="89"/>
    </row>
    <row r="5" spans="1:12" s="113" customFormat="1" ht="37.35" customHeight="1" x14ac:dyDescent="0.3">
      <c r="A5" s="932" t="s">
        <v>197</v>
      </c>
      <c r="B5" s="934" t="s">
        <v>198</v>
      </c>
      <c r="C5" s="868" t="s">
        <v>199</v>
      </c>
      <c r="D5" s="868"/>
      <c r="E5" s="868"/>
      <c r="F5" s="868" t="s">
        <v>200</v>
      </c>
      <c r="G5" s="868"/>
      <c r="H5" s="869"/>
      <c r="I5" s="91"/>
      <c r="J5" s="91"/>
      <c r="K5" s="91"/>
      <c r="L5" s="91"/>
    </row>
    <row r="6" spans="1:12" s="113" customFormat="1" ht="37.35" customHeight="1" thickBot="1" x14ac:dyDescent="0.35">
      <c r="A6" s="933"/>
      <c r="B6" s="935"/>
      <c r="C6" s="94" t="s">
        <v>171</v>
      </c>
      <c r="D6" s="94" t="s">
        <v>234</v>
      </c>
      <c r="E6" s="94" t="s">
        <v>225</v>
      </c>
      <c r="F6" s="94" t="s">
        <v>171</v>
      </c>
      <c r="G6" s="94" t="s">
        <v>234</v>
      </c>
      <c r="H6" s="95" t="s">
        <v>225</v>
      </c>
      <c r="I6" s="91"/>
      <c r="J6" s="91"/>
      <c r="K6" s="91"/>
      <c r="L6" s="91"/>
    </row>
    <row r="7" spans="1:12" s="113" customFormat="1" ht="43.5" customHeight="1" x14ac:dyDescent="0.3">
      <c r="A7" s="205" t="s">
        <v>207</v>
      </c>
      <c r="B7" s="206">
        <f>C7+F7</f>
        <v>0</v>
      </c>
      <c r="C7" s="207">
        <f>SUM(D7:E7)</f>
        <v>0</v>
      </c>
      <c r="D7" s="208">
        <v>0</v>
      </c>
      <c r="E7" s="208">
        <v>0</v>
      </c>
      <c r="F7" s="207">
        <f>SUM(G7:H7)</f>
        <v>0</v>
      </c>
      <c r="G7" s="208">
        <v>0</v>
      </c>
      <c r="H7" s="209">
        <v>0</v>
      </c>
      <c r="I7" s="91"/>
      <c r="J7" s="91"/>
      <c r="K7" s="91"/>
      <c r="L7" s="91"/>
    </row>
    <row r="8" spans="1:12" s="113" customFormat="1" ht="43.95" customHeight="1" x14ac:dyDescent="0.3">
      <c r="A8" s="92" t="s">
        <v>208</v>
      </c>
      <c r="B8" s="210">
        <f t="shared" ref="B8:B10" si="0">C8+F8</f>
        <v>0</v>
      </c>
      <c r="C8" s="211">
        <f t="shared" ref="C8:C10" si="1">SUM(D8:E8)</f>
        <v>0</v>
      </c>
      <c r="D8" s="212">
        <v>0</v>
      </c>
      <c r="E8" s="212">
        <v>0</v>
      </c>
      <c r="F8" s="211">
        <f t="shared" ref="F8:F10" si="2">SUM(G8:H8)</f>
        <v>0</v>
      </c>
      <c r="G8" s="212">
        <v>0</v>
      </c>
      <c r="H8" s="213">
        <v>0</v>
      </c>
      <c r="I8" s="91"/>
      <c r="J8" s="91"/>
      <c r="K8" s="91"/>
      <c r="L8" s="91"/>
    </row>
    <row r="9" spans="1:12" s="113" customFormat="1" ht="43.95" customHeight="1" x14ac:dyDescent="0.3">
      <c r="A9" s="92" t="s">
        <v>209</v>
      </c>
      <c r="B9" s="210">
        <f t="shared" si="0"/>
        <v>0</v>
      </c>
      <c r="C9" s="211">
        <f t="shared" si="1"/>
        <v>0</v>
      </c>
      <c r="D9" s="212">
        <v>0</v>
      </c>
      <c r="E9" s="212">
        <v>0</v>
      </c>
      <c r="F9" s="211">
        <f t="shared" si="2"/>
        <v>0</v>
      </c>
      <c r="G9" s="212">
        <v>0</v>
      </c>
      <c r="H9" s="213">
        <v>0</v>
      </c>
      <c r="I9" s="91"/>
      <c r="J9" s="91"/>
      <c r="K9" s="91"/>
      <c r="L9" s="91"/>
    </row>
    <row r="10" spans="1:12" s="113" customFormat="1" ht="43.95" customHeight="1" thickBot="1" x14ac:dyDescent="0.35">
      <c r="A10" s="93" t="s">
        <v>210</v>
      </c>
      <c r="B10" s="214">
        <f t="shared" si="0"/>
        <v>0</v>
      </c>
      <c r="C10" s="215">
        <f t="shared" si="1"/>
        <v>0</v>
      </c>
      <c r="D10" s="216">
        <v>0</v>
      </c>
      <c r="E10" s="216">
        <v>0</v>
      </c>
      <c r="F10" s="215">
        <f t="shared" si="2"/>
        <v>0</v>
      </c>
      <c r="G10" s="216">
        <v>0</v>
      </c>
      <c r="H10" s="217">
        <v>0</v>
      </c>
      <c r="I10" s="91"/>
      <c r="J10" s="91"/>
      <c r="K10" s="91"/>
      <c r="L10" s="91"/>
    </row>
    <row r="11" spans="1:12" ht="24.75" customHeight="1" x14ac:dyDescent="0.3">
      <c r="A11" s="202" t="s">
        <v>143</v>
      </c>
      <c r="B11" s="203" t="s">
        <v>144</v>
      </c>
      <c r="C11" s="89"/>
      <c r="D11" s="203" t="s">
        <v>145</v>
      </c>
      <c r="E11" s="89"/>
      <c r="F11" s="218" t="s">
        <v>146</v>
      </c>
      <c r="G11" s="89"/>
      <c r="H11" s="204"/>
      <c r="I11" s="89"/>
      <c r="J11" s="89"/>
      <c r="K11" s="89"/>
      <c r="L11" s="89"/>
    </row>
    <row r="12" spans="1:12" ht="12.75" customHeight="1" x14ac:dyDescent="0.3">
      <c r="A12" s="89"/>
      <c r="B12" s="89"/>
      <c r="C12" s="89"/>
      <c r="D12" s="104" t="s">
        <v>147</v>
      </c>
      <c r="E12" s="89"/>
      <c r="F12" s="89"/>
      <c r="G12" s="858"/>
      <c r="H12" s="858"/>
      <c r="I12" s="89"/>
      <c r="J12" s="89"/>
      <c r="K12" s="89"/>
      <c r="L12" s="89"/>
    </row>
    <row r="13" spans="1:12" ht="16.2" x14ac:dyDescent="0.3">
      <c r="A13" s="102"/>
      <c r="B13" s="89"/>
      <c r="C13" s="89"/>
      <c r="D13" s="103"/>
      <c r="E13" s="89"/>
      <c r="F13" s="858" t="s">
        <v>272</v>
      </c>
      <c r="G13" s="858"/>
      <c r="H13" s="858"/>
      <c r="I13" s="89"/>
      <c r="J13" s="89"/>
      <c r="K13" s="89"/>
      <c r="L13" s="89"/>
    </row>
    <row r="14" spans="1:12" ht="35.25" customHeight="1" x14ac:dyDescent="0.3">
      <c r="A14" s="860" t="s">
        <v>245</v>
      </c>
      <c r="B14" s="860"/>
      <c r="C14" s="860"/>
      <c r="D14" s="860"/>
      <c r="E14" s="860"/>
      <c r="F14" s="860"/>
      <c r="G14" s="860"/>
      <c r="H14" s="860"/>
      <c r="I14" s="89"/>
      <c r="J14" s="89"/>
      <c r="K14" s="89"/>
      <c r="L14" s="89"/>
    </row>
    <row r="15" spans="1:12" ht="16.2" x14ac:dyDescent="0.3">
      <c r="A15" s="909" t="s">
        <v>273</v>
      </c>
      <c r="B15" s="859"/>
      <c r="C15" s="859"/>
      <c r="D15" s="859"/>
      <c r="E15" s="859"/>
      <c r="F15" s="859"/>
      <c r="G15" s="859"/>
      <c r="H15" s="859"/>
      <c r="I15" s="859"/>
      <c r="J15" s="859"/>
      <c r="K15" s="859"/>
      <c r="L15" s="859"/>
    </row>
    <row r="16" spans="1:12" ht="17.399999999999999" customHeight="1" x14ac:dyDescent="0.3">
      <c r="A16" s="89" t="s">
        <v>263</v>
      </c>
      <c r="B16" s="89"/>
      <c r="C16" s="89"/>
      <c r="D16" s="89"/>
      <c r="E16" s="89"/>
      <c r="F16" s="89"/>
      <c r="G16" s="89"/>
      <c r="H16" s="89"/>
      <c r="I16" s="89"/>
      <c r="J16" s="89"/>
      <c r="K16" s="89"/>
      <c r="L16" s="89"/>
    </row>
    <row r="17" spans="1:12" ht="21.75" customHeight="1" x14ac:dyDescent="0.3">
      <c r="A17" s="89"/>
      <c r="B17" s="89"/>
      <c r="C17" s="89"/>
      <c r="D17" s="103"/>
      <c r="E17" s="89"/>
      <c r="F17" s="89"/>
      <c r="G17" s="89"/>
      <c r="H17" s="89"/>
      <c r="I17" s="89"/>
      <c r="J17" s="89"/>
      <c r="K17" s="89"/>
      <c r="L17" s="89"/>
    </row>
    <row r="18" spans="1:12" ht="21" customHeight="1" x14ac:dyDescent="0.4">
      <c r="A18" s="119"/>
      <c r="B18" s="119"/>
      <c r="C18" s="119"/>
      <c r="D18" s="120"/>
      <c r="E18" s="119"/>
      <c r="F18" s="119"/>
      <c r="G18" s="119"/>
    </row>
    <row r="19" spans="1:12" ht="21" customHeight="1" x14ac:dyDescent="0.4">
      <c r="A19" s="119"/>
      <c r="B19" s="119"/>
      <c r="C19" s="119"/>
      <c r="D19" s="120"/>
      <c r="E19" s="119"/>
      <c r="F19" s="119"/>
      <c r="G19" s="119"/>
    </row>
    <row r="20" spans="1:12" ht="21" customHeight="1" x14ac:dyDescent="0.4">
      <c r="A20" s="119"/>
      <c r="B20" s="119"/>
      <c r="C20" s="119"/>
      <c r="D20" s="120"/>
      <c r="E20" s="119"/>
      <c r="F20" s="119"/>
      <c r="G20" s="119"/>
    </row>
    <row r="21" spans="1:12" ht="21" customHeight="1" x14ac:dyDescent="0.4">
      <c r="A21" s="119"/>
      <c r="B21" s="119"/>
      <c r="C21" s="119"/>
      <c r="D21" s="120"/>
      <c r="E21" s="119"/>
      <c r="F21" s="119"/>
      <c r="G21" s="119"/>
    </row>
    <row r="22" spans="1:12" ht="21" customHeight="1" x14ac:dyDescent="0.4">
      <c r="A22" s="119"/>
      <c r="B22" s="119"/>
      <c r="C22" s="119"/>
      <c r="D22" s="120"/>
      <c r="E22" s="119"/>
      <c r="F22" s="119"/>
      <c r="G22" s="119"/>
    </row>
    <row r="23" spans="1:12" ht="21" customHeight="1" x14ac:dyDescent="0.4">
      <c r="A23" s="119"/>
      <c r="B23" s="119"/>
      <c r="C23" s="119"/>
      <c r="D23" s="120"/>
      <c r="E23" s="119"/>
      <c r="F23" s="119"/>
      <c r="G23" s="119"/>
    </row>
    <row r="24" spans="1:12" ht="21" customHeight="1" x14ac:dyDescent="0.4">
      <c r="A24" s="119"/>
      <c r="B24" s="119"/>
      <c r="C24" s="119"/>
      <c r="D24" s="120"/>
      <c r="E24" s="119"/>
      <c r="F24" s="119"/>
      <c r="G24" s="119"/>
    </row>
    <row r="25" spans="1:12" ht="21" customHeight="1" x14ac:dyDescent="0.4">
      <c r="A25" s="119"/>
      <c r="B25" s="119"/>
      <c r="C25" s="119"/>
      <c r="D25" s="120"/>
      <c r="E25" s="119"/>
      <c r="F25" s="119"/>
      <c r="G25" s="119"/>
    </row>
    <row r="26" spans="1:12" ht="21" customHeight="1" x14ac:dyDescent="0.4">
      <c r="A26" s="119"/>
      <c r="B26" s="119"/>
      <c r="C26" s="119"/>
      <c r="D26" s="120"/>
      <c r="E26" s="119"/>
      <c r="F26" s="119"/>
      <c r="G26" s="119"/>
    </row>
    <row r="27" spans="1:12" ht="21" customHeight="1" x14ac:dyDescent="0.4">
      <c r="A27" s="119"/>
      <c r="B27" s="119"/>
      <c r="C27" s="119"/>
      <c r="D27" s="120"/>
      <c r="E27" s="119"/>
    </row>
    <row r="28" spans="1:12" ht="21" customHeight="1" x14ac:dyDescent="0.4">
      <c r="A28" s="119"/>
      <c r="B28" s="119"/>
      <c r="C28" s="119"/>
      <c r="D28" s="120"/>
      <c r="E28" s="119"/>
    </row>
    <row r="29" spans="1:12" ht="21" customHeight="1" x14ac:dyDescent="0.4">
      <c r="A29" s="119"/>
      <c r="B29" s="119"/>
      <c r="C29" s="119"/>
      <c r="D29" s="120"/>
      <c r="E29" s="119"/>
    </row>
    <row r="30" spans="1:12" ht="21" customHeight="1" x14ac:dyDescent="0.4">
      <c r="A30" s="119"/>
      <c r="B30" s="119"/>
      <c r="C30" s="119"/>
      <c r="D30" s="120"/>
      <c r="E30" s="119"/>
    </row>
    <row r="31" spans="1:12" ht="21" customHeight="1" x14ac:dyDescent="0.4">
      <c r="A31" s="119"/>
      <c r="B31" s="119"/>
      <c r="C31" s="119"/>
      <c r="D31" s="120"/>
      <c r="E31" s="119"/>
    </row>
    <row r="32" spans="1:12" ht="21" customHeight="1" x14ac:dyDescent="0.4">
      <c r="A32" s="119"/>
      <c r="B32" s="119"/>
      <c r="C32" s="119"/>
      <c r="D32" s="120"/>
      <c r="E32" s="119"/>
    </row>
    <row r="33" spans="1:5" ht="21" customHeight="1" x14ac:dyDescent="0.4">
      <c r="A33" s="119"/>
      <c r="B33" s="119"/>
      <c r="C33" s="119"/>
      <c r="D33" s="120"/>
      <c r="E33" s="119"/>
    </row>
    <row r="34" spans="1:5" ht="21" customHeight="1" x14ac:dyDescent="0.4">
      <c r="A34" s="119"/>
      <c r="B34" s="119"/>
      <c r="C34" s="119"/>
      <c r="D34" s="120"/>
      <c r="E34" s="119"/>
    </row>
    <row r="35" spans="1:5" ht="21" customHeight="1" x14ac:dyDescent="0.4">
      <c r="A35" s="119"/>
      <c r="B35" s="119"/>
      <c r="C35" s="119"/>
      <c r="D35" s="120"/>
      <c r="E35" s="119"/>
    </row>
    <row r="36" spans="1:5" ht="21" customHeight="1" x14ac:dyDescent="0.4">
      <c r="A36" s="119"/>
      <c r="B36" s="119"/>
      <c r="C36" s="119"/>
      <c r="D36" s="120"/>
      <c r="E36" s="119"/>
    </row>
    <row r="37" spans="1:5" ht="22.8" x14ac:dyDescent="0.4">
      <c r="A37" s="119"/>
      <c r="B37" s="119"/>
      <c r="C37" s="119"/>
      <c r="D37" s="120"/>
      <c r="E37" s="119"/>
    </row>
    <row r="38" spans="1:5" ht="22.8" x14ac:dyDescent="0.4">
      <c r="A38" s="119"/>
      <c r="B38" s="119"/>
      <c r="C38" s="119"/>
      <c r="D38" s="120"/>
      <c r="E38" s="119"/>
    </row>
    <row r="39" spans="1:5" ht="22.8" x14ac:dyDescent="0.4">
      <c r="A39" s="119"/>
      <c r="B39" s="119"/>
      <c r="C39" s="119"/>
      <c r="D39" s="120"/>
      <c r="E39" s="119"/>
    </row>
    <row r="40" spans="1:5" ht="22.8" x14ac:dyDescent="0.4">
      <c r="A40" s="119"/>
      <c r="B40" s="119"/>
      <c r="C40" s="119"/>
      <c r="D40" s="120"/>
      <c r="E40" s="119"/>
    </row>
    <row r="41" spans="1:5" ht="22.8" x14ac:dyDescent="0.4">
      <c r="A41" s="119"/>
      <c r="B41" s="119"/>
      <c r="C41" s="119"/>
      <c r="D41" s="120"/>
      <c r="E41" s="119"/>
    </row>
    <row r="42" spans="1:5" ht="22.8" x14ac:dyDescent="0.4">
      <c r="A42" s="119"/>
      <c r="B42" s="119"/>
      <c r="C42" s="119"/>
      <c r="D42" s="120"/>
      <c r="E42" s="119"/>
    </row>
    <row r="43" spans="1:5" ht="22.8" x14ac:dyDescent="0.4">
      <c r="A43" s="119"/>
      <c r="B43" s="119"/>
      <c r="C43" s="119"/>
      <c r="D43" s="120"/>
      <c r="E43" s="119"/>
    </row>
    <row r="44" spans="1:5" ht="22.8" x14ac:dyDescent="0.4">
      <c r="A44" s="119"/>
      <c r="B44" s="119"/>
      <c r="C44" s="119"/>
      <c r="D44" s="120"/>
      <c r="E44" s="119"/>
    </row>
    <row r="45" spans="1:5" ht="22.8" x14ac:dyDescent="0.4">
      <c r="A45" s="119"/>
      <c r="B45" s="119"/>
      <c r="C45" s="119"/>
      <c r="D45" s="120"/>
      <c r="E45" s="119"/>
    </row>
    <row r="46" spans="1:5" ht="22.8" x14ac:dyDescent="0.4">
      <c r="A46" s="119"/>
      <c r="B46" s="119"/>
      <c r="C46" s="119"/>
      <c r="D46" s="120"/>
      <c r="E46" s="119"/>
    </row>
    <row r="47" spans="1:5" ht="22.8" x14ac:dyDescent="0.4">
      <c r="A47" s="119"/>
      <c r="B47" s="119"/>
      <c r="C47" s="119"/>
      <c r="D47" s="120"/>
      <c r="E47" s="119"/>
    </row>
    <row r="48" spans="1:5" ht="22.8" x14ac:dyDescent="0.4">
      <c r="A48" s="119"/>
      <c r="B48" s="119"/>
      <c r="C48" s="119"/>
      <c r="D48" s="120"/>
      <c r="E48" s="119"/>
    </row>
    <row r="49" spans="1:5" ht="22.8" x14ac:dyDescent="0.4">
      <c r="A49" s="119"/>
      <c r="B49" s="119"/>
      <c r="C49" s="119"/>
      <c r="D49" s="120"/>
      <c r="E49" s="119"/>
    </row>
    <row r="50" spans="1:5" ht="22.8" x14ac:dyDescent="0.4">
      <c r="A50" s="119"/>
      <c r="B50" s="119"/>
      <c r="C50" s="119"/>
      <c r="D50" s="120"/>
      <c r="E50" s="119"/>
    </row>
    <row r="51" spans="1:5" ht="22.8" x14ac:dyDescent="0.4">
      <c r="A51" s="119"/>
      <c r="B51" s="119"/>
      <c r="C51" s="119"/>
      <c r="D51" s="120"/>
      <c r="E51" s="119"/>
    </row>
    <row r="52" spans="1:5" ht="22.8" x14ac:dyDescent="0.4">
      <c r="A52" s="119"/>
      <c r="B52" s="119"/>
      <c r="C52" s="119"/>
      <c r="D52" s="120"/>
      <c r="E52" s="119"/>
    </row>
    <row r="53" spans="1:5" ht="22.8" x14ac:dyDescent="0.4">
      <c r="A53" s="119"/>
      <c r="B53" s="119"/>
      <c r="C53" s="119"/>
      <c r="D53" s="120"/>
      <c r="E53" s="119"/>
    </row>
    <row r="54" spans="1:5" ht="22.8" x14ac:dyDescent="0.4">
      <c r="A54" s="119"/>
      <c r="B54" s="119"/>
      <c r="C54" s="119"/>
      <c r="D54" s="120"/>
      <c r="E54" s="119"/>
    </row>
    <row r="55" spans="1:5" ht="22.8" x14ac:dyDescent="0.4">
      <c r="A55" s="119"/>
      <c r="B55" s="119"/>
      <c r="C55" s="119"/>
      <c r="D55" s="120"/>
      <c r="E55" s="119"/>
    </row>
    <row r="56" spans="1:5" ht="22.8" x14ac:dyDescent="0.4">
      <c r="A56" s="119"/>
      <c r="B56" s="119"/>
      <c r="C56" s="119"/>
      <c r="D56" s="120"/>
      <c r="E56" s="119"/>
    </row>
    <row r="57" spans="1:5" ht="22.8" x14ac:dyDescent="0.4">
      <c r="A57" s="119"/>
      <c r="B57" s="119"/>
      <c r="C57" s="119"/>
      <c r="D57" s="120"/>
      <c r="E57" s="119"/>
    </row>
    <row r="58" spans="1:5" ht="22.8" x14ac:dyDescent="0.4">
      <c r="A58" s="119"/>
      <c r="B58" s="119"/>
      <c r="C58" s="119"/>
      <c r="D58" s="120"/>
      <c r="E58" s="119"/>
    </row>
    <row r="59" spans="1:5" ht="22.8" x14ac:dyDescent="0.4">
      <c r="A59" s="119"/>
      <c r="B59" s="119"/>
      <c r="C59" s="119"/>
      <c r="D59" s="120"/>
      <c r="E59" s="119"/>
    </row>
    <row r="60" spans="1:5" ht="22.8" x14ac:dyDescent="0.4">
      <c r="A60" s="119"/>
      <c r="B60" s="119"/>
      <c r="C60" s="119"/>
      <c r="D60" s="120"/>
      <c r="E60" s="119"/>
    </row>
    <row r="61" spans="1:5" ht="22.8" x14ac:dyDescent="0.4">
      <c r="A61" s="119"/>
      <c r="B61" s="119"/>
      <c r="C61" s="119"/>
      <c r="D61" s="120"/>
      <c r="E61" s="119"/>
    </row>
    <row r="62" spans="1:5" ht="22.8" x14ac:dyDescent="0.4">
      <c r="A62" s="119"/>
      <c r="B62" s="119"/>
      <c r="C62" s="119"/>
      <c r="D62" s="120"/>
      <c r="E62" s="119"/>
    </row>
    <row r="63" spans="1:5" ht="22.8" x14ac:dyDescent="0.4">
      <c r="A63" s="119"/>
      <c r="B63" s="119"/>
      <c r="C63" s="119"/>
      <c r="D63" s="120"/>
      <c r="E63" s="119"/>
    </row>
    <row r="64" spans="1:5" ht="22.8" x14ac:dyDescent="0.4">
      <c r="A64" s="119"/>
      <c r="B64" s="119"/>
      <c r="C64" s="119"/>
      <c r="D64" s="120"/>
      <c r="E64" s="119"/>
    </row>
    <row r="65" spans="1:5" ht="22.8" x14ac:dyDescent="0.4">
      <c r="A65" s="119"/>
      <c r="B65" s="119"/>
      <c r="C65" s="119"/>
      <c r="D65" s="120"/>
      <c r="E65" s="119"/>
    </row>
    <row r="66" spans="1:5" ht="22.8" x14ac:dyDescent="0.4">
      <c r="A66" s="119"/>
      <c r="B66" s="119"/>
      <c r="C66" s="119"/>
      <c r="D66" s="120"/>
      <c r="E66" s="119"/>
    </row>
    <row r="67" spans="1:5" ht="22.8" x14ac:dyDescent="0.4">
      <c r="A67" s="119"/>
      <c r="B67" s="119"/>
      <c r="C67" s="119"/>
      <c r="D67" s="120"/>
      <c r="E67" s="119"/>
    </row>
    <row r="68" spans="1:5" ht="22.8" x14ac:dyDescent="0.4">
      <c r="A68" s="119"/>
      <c r="B68" s="119"/>
      <c r="C68" s="119"/>
      <c r="D68" s="120"/>
      <c r="E68" s="119"/>
    </row>
    <row r="69" spans="1:5" ht="22.8" x14ac:dyDescent="0.4">
      <c r="A69" s="119"/>
      <c r="B69" s="119"/>
      <c r="C69" s="119"/>
      <c r="D69" s="120"/>
      <c r="E69" s="119"/>
    </row>
    <row r="70" spans="1:5" ht="22.8" x14ac:dyDescent="0.4">
      <c r="A70" s="119"/>
      <c r="B70" s="119"/>
      <c r="C70" s="119"/>
      <c r="D70" s="120"/>
      <c r="E70" s="119"/>
    </row>
    <row r="71" spans="1:5" ht="22.8" x14ac:dyDescent="0.4">
      <c r="A71" s="119"/>
      <c r="B71" s="119"/>
      <c r="C71" s="119"/>
      <c r="D71" s="120"/>
      <c r="E71" s="119"/>
    </row>
    <row r="72" spans="1:5" ht="22.8" x14ac:dyDescent="0.4">
      <c r="A72" s="119"/>
      <c r="B72" s="119"/>
      <c r="C72" s="119"/>
      <c r="D72" s="120"/>
      <c r="E72" s="119"/>
    </row>
    <row r="73" spans="1:5" ht="22.8" x14ac:dyDescent="0.4">
      <c r="A73" s="119"/>
      <c r="B73" s="119"/>
      <c r="C73" s="119"/>
      <c r="D73" s="120"/>
      <c r="E73" s="119"/>
    </row>
    <row r="74" spans="1:5" ht="22.8" x14ac:dyDescent="0.4">
      <c r="A74" s="119"/>
      <c r="B74" s="119"/>
      <c r="C74" s="119"/>
      <c r="D74" s="120"/>
      <c r="E74" s="119"/>
    </row>
    <row r="75" spans="1:5" ht="22.8" x14ac:dyDescent="0.4">
      <c r="A75" s="119"/>
      <c r="B75" s="119"/>
      <c r="C75" s="119"/>
      <c r="D75" s="120"/>
      <c r="E75" s="119"/>
    </row>
    <row r="76" spans="1:5" ht="22.8" x14ac:dyDescent="0.4">
      <c r="A76" s="119"/>
      <c r="B76" s="119"/>
      <c r="C76" s="119"/>
      <c r="D76" s="120"/>
      <c r="E76" s="119"/>
    </row>
    <row r="77" spans="1:5" ht="22.8" x14ac:dyDescent="0.4">
      <c r="A77" s="119"/>
      <c r="B77" s="119"/>
      <c r="C77" s="119"/>
      <c r="D77" s="120"/>
      <c r="E77" s="119"/>
    </row>
    <row r="78" spans="1:5" ht="22.8" x14ac:dyDescent="0.4">
      <c r="A78" s="119"/>
      <c r="B78" s="119"/>
      <c r="C78" s="119"/>
      <c r="D78" s="120"/>
      <c r="E78" s="119"/>
    </row>
    <row r="79" spans="1:5" ht="22.8" x14ac:dyDescent="0.4">
      <c r="A79" s="119"/>
      <c r="B79" s="119"/>
      <c r="C79" s="119"/>
      <c r="D79" s="120"/>
      <c r="E79" s="119"/>
    </row>
    <row r="80" spans="1:5" ht="22.8" x14ac:dyDescent="0.4">
      <c r="A80" s="119"/>
      <c r="B80" s="119"/>
      <c r="C80" s="119"/>
      <c r="D80" s="120"/>
      <c r="E80" s="119"/>
    </row>
    <row r="81" spans="1:5" ht="22.8" x14ac:dyDescent="0.4">
      <c r="A81" s="119"/>
      <c r="B81" s="119"/>
      <c r="C81" s="119"/>
      <c r="D81" s="120"/>
      <c r="E81" s="119"/>
    </row>
    <row r="82" spans="1:5" ht="22.8" x14ac:dyDescent="0.4">
      <c r="A82" s="119"/>
      <c r="B82" s="119"/>
      <c r="C82" s="119"/>
      <c r="D82" s="120"/>
      <c r="E82" s="119"/>
    </row>
    <row r="83" spans="1:5" ht="22.8" x14ac:dyDescent="0.4">
      <c r="A83" s="119"/>
      <c r="B83" s="119"/>
      <c r="C83" s="119"/>
      <c r="D83" s="120"/>
      <c r="E83" s="119"/>
    </row>
    <row r="84" spans="1:5" ht="22.8" x14ac:dyDescent="0.4">
      <c r="A84" s="119"/>
      <c r="B84" s="119"/>
      <c r="C84" s="119"/>
      <c r="D84" s="120"/>
      <c r="E84" s="119"/>
    </row>
    <row r="85" spans="1:5" ht="22.8" x14ac:dyDescent="0.4">
      <c r="A85" s="119"/>
      <c r="B85" s="119"/>
      <c r="C85" s="119"/>
      <c r="D85" s="120"/>
      <c r="E85" s="119"/>
    </row>
    <row r="86" spans="1:5" ht="22.8" x14ac:dyDescent="0.4">
      <c r="A86" s="119"/>
      <c r="B86" s="119"/>
      <c r="C86" s="119"/>
      <c r="D86" s="120"/>
      <c r="E86" s="119"/>
    </row>
    <row r="87" spans="1:5" ht="22.8" x14ac:dyDescent="0.4">
      <c r="A87" s="119"/>
      <c r="B87" s="119"/>
      <c r="C87" s="119"/>
      <c r="D87" s="120"/>
      <c r="E87" s="119"/>
    </row>
    <row r="88" spans="1:5" ht="22.8" x14ac:dyDescent="0.4">
      <c r="A88" s="119"/>
      <c r="B88" s="119"/>
      <c r="C88" s="119"/>
      <c r="D88" s="120"/>
      <c r="E88" s="119"/>
    </row>
    <row r="89" spans="1:5" ht="22.8" x14ac:dyDescent="0.4">
      <c r="A89" s="119"/>
      <c r="B89" s="119"/>
      <c r="C89" s="119"/>
      <c r="D89" s="120"/>
      <c r="E89" s="119"/>
    </row>
    <row r="90" spans="1:5" ht="22.8" x14ac:dyDescent="0.4">
      <c r="A90" s="119"/>
      <c r="B90" s="119"/>
      <c r="C90" s="119"/>
      <c r="D90" s="120"/>
      <c r="E90" s="119"/>
    </row>
    <row r="91" spans="1:5" ht="22.8" x14ac:dyDescent="0.4">
      <c r="A91" s="119"/>
      <c r="B91" s="119"/>
      <c r="C91" s="119"/>
      <c r="D91" s="120"/>
      <c r="E91" s="119"/>
    </row>
    <row r="92" spans="1:5" ht="22.8" x14ac:dyDescent="0.4">
      <c r="A92" s="119"/>
      <c r="B92" s="119"/>
      <c r="C92" s="119"/>
      <c r="D92" s="120"/>
      <c r="E92" s="119"/>
    </row>
    <row r="93" spans="1:5" ht="22.8" x14ac:dyDescent="0.4">
      <c r="A93" s="119"/>
      <c r="B93" s="119"/>
      <c r="C93" s="119"/>
      <c r="D93" s="120"/>
      <c r="E93" s="119"/>
    </row>
    <row r="94" spans="1:5" ht="22.8" x14ac:dyDescent="0.4">
      <c r="A94" s="119"/>
      <c r="B94" s="119"/>
      <c r="C94" s="119"/>
      <c r="D94" s="120"/>
      <c r="E94" s="119"/>
    </row>
    <row r="95" spans="1:5" ht="22.8" x14ac:dyDescent="0.4">
      <c r="A95" s="119"/>
      <c r="B95" s="119"/>
      <c r="C95" s="119"/>
      <c r="D95" s="120"/>
      <c r="E95" s="119"/>
    </row>
    <row r="96" spans="1:5" ht="22.8" x14ac:dyDescent="0.4">
      <c r="A96" s="119"/>
      <c r="B96" s="119"/>
      <c r="C96" s="119"/>
      <c r="D96" s="120"/>
      <c r="E96" s="119"/>
    </row>
    <row r="97" spans="1:5" ht="22.8" x14ac:dyDescent="0.4">
      <c r="A97" s="119"/>
      <c r="B97" s="119"/>
      <c r="C97" s="119"/>
      <c r="D97" s="120"/>
      <c r="E97" s="119"/>
    </row>
    <row r="98" spans="1:5" ht="22.8" x14ac:dyDescent="0.4">
      <c r="A98" s="119"/>
      <c r="B98" s="119"/>
      <c r="C98" s="119"/>
      <c r="D98" s="120"/>
      <c r="E98" s="119"/>
    </row>
    <row r="99" spans="1:5" ht="22.8" x14ac:dyDescent="0.4">
      <c r="A99" s="119"/>
      <c r="B99" s="119"/>
      <c r="C99" s="119"/>
      <c r="D99" s="120"/>
      <c r="E99" s="119"/>
    </row>
    <row r="100" spans="1:5" ht="22.8" x14ac:dyDescent="0.4">
      <c r="A100" s="119"/>
      <c r="B100" s="119"/>
      <c r="C100" s="119"/>
      <c r="D100" s="120"/>
      <c r="E100" s="119"/>
    </row>
    <row r="101" spans="1:5" ht="22.8" x14ac:dyDescent="0.4">
      <c r="A101" s="119"/>
      <c r="B101" s="119"/>
      <c r="C101" s="119"/>
      <c r="D101" s="120"/>
      <c r="E101" s="119"/>
    </row>
    <row r="102" spans="1:5" ht="22.8" x14ac:dyDescent="0.4">
      <c r="A102" s="119"/>
      <c r="B102" s="119"/>
      <c r="C102" s="119"/>
      <c r="D102" s="120"/>
      <c r="E102" s="119"/>
    </row>
    <row r="103" spans="1:5" ht="22.8" x14ac:dyDescent="0.4">
      <c r="A103" s="119"/>
      <c r="B103" s="119"/>
      <c r="C103" s="119"/>
      <c r="D103" s="120"/>
      <c r="E103" s="119"/>
    </row>
    <row r="104" spans="1:5" ht="22.8" x14ac:dyDescent="0.4">
      <c r="A104" s="119"/>
      <c r="B104" s="119"/>
      <c r="C104" s="119"/>
      <c r="D104" s="120"/>
      <c r="E104" s="119"/>
    </row>
    <row r="105" spans="1:5" ht="22.8" x14ac:dyDescent="0.4">
      <c r="A105" s="119"/>
      <c r="B105" s="119"/>
      <c r="C105" s="119"/>
      <c r="D105" s="120"/>
      <c r="E105" s="119"/>
    </row>
    <row r="106" spans="1:5" ht="22.8" x14ac:dyDescent="0.4">
      <c r="A106" s="119"/>
      <c r="B106" s="119"/>
      <c r="C106" s="119"/>
      <c r="D106" s="120"/>
      <c r="E106" s="119"/>
    </row>
    <row r="107" spans="1:5" ht="22.8" x14ac:dyDescent="0.4">
      <c r="A107" s="119"/>
      <c r="B107" s="119"/>
      <c r="C107" s="119"/>
      <c r="D107" s="120"/>
      <c r="E107" s="119"/>
    </row>
    <row r="108" spans="1:5" ht="22.8" x14ac:dyDescent="0.4">
      <c r="A108" s="119"/>
      <c r="B108" s="119"/>
      <c r="C108" s="119"/>
      <c r="D108" s="120"/>
      <c r="E108" s="119"/>
    </row>
    <row r="109" spans="1:5" ht="22.8" x14ac:dyDescent="0.4">
      <c r="A109" s="119"/>
      <c r="B109" s="119"/>
      <c r="C109" s="119"/>
      <c r="D109" s="120"/>
      <c r="E109" s="119"/>
    </row>
    <row r="110" spans="1:5" ht="22.8" x14ac:dyDescent="0.4">
      <c r="A110" s="119"/>
      <c r="B110" s="119"/>
      <c r="C110" s="119"/>
      <c r="D110" s="120"/>
      <c r="E110" s="119"/>
    </row>
    <row r="111" spans="1:5" ht="22.8" x14ac:dyDescent="0.4">
      <c r="A111" s="119"/>
      <c r="B111" s="119"/>
      <c r="C111" s="119"/>
      <c r="D111" s="120"/>
      <c r="E111" s="119"/>
    </row>
    <row r="112" spans="1:5" ht="22.8" x14ac:dyDescent="0.4">
      <c r="A112" s="119"/>
      <c r="B112" s="119"/>
      <c r="C112" s="119"/>
      <c r="D112" s="120"/>
      <c r="E112" s="119"/>
    </row>
    <row r="113" spans="1:5" ht="22.8" x14ac:dyDescent="0.4">
      <c r="A113" s="119"/>
      <c r="B113" s="119"/>
      <c r="C113" s="119"/>
      <c r="D113" s="120"/>
      <c r="E113" s="119"/>
    </row>
    <row r="114" spans="1:5" ht="22.8" x14ac:dyDescent="0.4">
      <c r="A114" s="119"/>
      <c r="B114" s="119"/>
      <c r="C114" s="119"/>
      <c r="D114" s="120"/>
      <c r="E114" s="119"/>
    </row>
    <row r="115" spans="1:5" ht="22.8" x14ac:dyDescent="0.4">
      <c r="A115" s="119"/>
      <c r="B115" s="119"/>
      <c r="C115" s="119"/>
      <c r="D115" s="120"/>
      <c r="E115" s="119"/>
    </row>
    <row r="116" spans="1:5" ht="22.8" x14ac:dyDescent="0.4">
      <c r="A116" s="119"/>
      <c r="B116" s="119"/>
      <c r="C116" s="119"/>
      <c r="D116" s="120"/>
      <c r="E116" s="119"/>
    </row>
    <row r="117" spans="1:5" ht="22.8" x14ac:dyDescent="0.4">
      <c r="A117" s="119"/>
      <c r="B117" s="119"/>
      <c r="C117" s="119"/>
      <c r="D117" s="120"/>
      <c r="E117" s="119"/>
    </row>
    <row r="118" spans="1:5" ht="22.8" x14ac:dyDescent="0.4">
      <c r="A118" s="119"/>
      <c r="B118" s="119"/>
      <c r="C118" s="119"/>
      <c r="D118" s="120"/>
      <c r="E118" s="119"/>
    </row>
    <row r="119" spans="1:5" ht="22.8" x14ac:dyDescent="0.4">
      <c r="A119" s="119"/>
      <c r="B119" s="119"/>
      <c r="C119" s="119"/>
      <c r="D119" s="120"/>
      <c r="E119" s="119"/>
    </row>
    <row r="120" spans="1:5" ht="22.8" x14ac:dyDescent="0.4">
      <c r="A120" s="119"/>
      <c r="B120" s="119"/>
      <c r="C120" s="119"/>
      <c r="D120" s="120"/>
      <c r="E120" s="119"/>
    </row>
    <row r="121" spans="1:5" ht="22.8" x14ac:dyDescent="0.4">
      <c r="A121" s="119"/>
      <c r="B121" s="119"/>
      <c r="C121" s="119"/>
      <c r="D121" s="120"/>
      <c r="E121" s="119"/>
    </row>
    <row r="122" spans="1:5" ht="22.8" x14ac:dyDescent="0.4">
      <c r="A122" s="119"/>
      <c r="B122" s="119"/>
      <c r="C122" s="119"/>
      <c r="D122" s="120"/>
      <c r="E122" s="119"/>
    </row>
    <row r="123" spans="1:5" ht="22.8" x14ac:dyDescent="0.4">
      <c r="A123" s="119"/>
      <c r="B123" s="119"/>
      <c r="C123" s="119"/>
      <c r="D123" s="120"/>
      <c r="E123" s="119"/>
    </row>
    <row r="124" spans="1:5" ht="22.8" x14ac:dyDescent="0.4">
      <c r="A124" s="119"/>
      <c r="B124" s="119"/>
      <c r="C124" s="119"/>
      <c r="D124" s="120"/>
      <c r="E124" s="119"/>
    </row>
    <row r="125" spans="1:5" ht="22.8" x14ac:dyDescent="0.4">
      <c r="A125" s="119"/>
      <c r="B125" s="119"/>
      <c r="C125" s="119"/>
      <c r="D125" s="120"/>
      <c r="E125" s="119"/>
    </row>
    <row r="126" spans="1:5" ht="22.8" x14ac:dyDescent="0.4">
      <c r="A126" s="119"/>
      <c r="B126" s="119"/>
      <c r="C126" s="119"/>
      <c r="D126" s="120"/>
      <c r="E126" s="119"/>
    </row>
    <row r="127" spans="1:5" ht="22.8" x14ac:dyDescent="0.4">
      <c r="A127" s="119"/>
      <c r="B127" s="119"/>
      <c r="C127" s="119"/>
      <c r="D127" s="120"/>
      <c r="E127" s="119"/>
    </row>
    <row r="128" spans="1:5" ht="22.8" x14ac:dyDescent="0.4">
      <c r="A128" s="119"/>
      <c r="B128" s="119"/>
      <c r="C128" s="119"/>
      <c r="D128" s="120"/>
      <c r="E128" s="119"/>
    </row>
    <row r="129" spans="1:5" ht="22.8" x14ac:dyDescent="0.4">
      <c r="A129" s="119"/>
      <c r="B129" s="119"/>
      <c r="C129" s="119"/>
      <c r="D129" s="120"/>
      <c r="E129" s="119"/>
    </row>
    <row r="130" spans="1:5" ht="22.8" x14ac:dyDescent="0.4">
      <c r="A130" s="119"/>
      <c r="B130" s="119"/>
      <c r="C130" s="119"/>
      <c r="D130" s="120"/>
      <c r="E130" s="119"/>
    </row>
    <row r="131" spans="1:5" ht="22.8" x14ac:dyDescent="0.4">
      <c r="A131" s="119"/>
      <c r="B131" s="119"/>
      <c r="C131" s="119"/>
      <c r="D131" s="120"/>
      <c r="E131" s="119"/>
    </row>
    <row r="132" spans="1:5" ht="22.8" x14ac:dyDescent="0.4">
      <c r="A132" s="119"/>
      <c r="B132" s="119"/>
      <c r="C132" s="119"/>
      <c r="D132" s="120"/>
      <c r="E132" s="119"/>
    </row>
    <row r="133" spans="1:5" ht="22.8" x14ac:dyDescent="0.4">
      <c r="A133" s="119"/>
      <c r="B133" s="119"/>
      <c r="C133" s="119"/>
      <c r="D133" s="120"/>
      <c r="E133" s="119"/>
    </row>
    <row r="134" spans="1:5" ht="22.8" x14ac:dyDescent="0.4">
      <c r="A134" s="119"/>
      <c r="B134" s="119"/>
      <c r="C134" s="119"/>
      <c r="D134" s="120"/>
      <c r="E134" s="119"/>
    </row>
    <row r="135" spans="1:5" ht="22.8" x14ac:dyDescent="0.4">
      <c r="A135" s="119"/>
      <c r="B135" s="119"/>
      <c r="C135" s="119"/>
      <c r="D135" s="120"/>
      <c r="E135" s="119"/>
    </row>
    <row r="136" spans="1:5" ht="22.8" x14ac:dyDescent="0.4">
      <c r="A136" s="119"/>
      <c r="B136" s="119"/>
      <c r="C136" s="119"/>
      <c r="D136" s="120"/>
      <c r="E136" s="119"/>
    </row>
    <row r="137" spans="1:5" ht="22.8" x14ac:dyDescent="0.4">
      <c r="A137" s="119"/>
      <c r="B137" s="119"/>
      <c r="C137" s="119"/>
      <c r="D137" s="120"/>
      <c r="E137" s="119"/>
    </row>
    <row r="138" spans="1:5" ht="22.8" x14ac:dyDescent="0.4">
      <c r="A138" s="119"/>
      <c r="B138" s="119"/>
      <c r="C138" s="119"/>
      <c r="D138" s="120"/>
      <c r="E138" s="119"/>
    </row>
    <row r="139" spans="1:5" ht="22.8" x14ac:dyDescent="0.4">
      <c r="A139" s="119"/>
      <c r="B139" s="119"/>
      <c r="C139" s="119"/>
      <c r="D139" s="120"/>
      <c r="E139" s="119"/>
    </row>
    <row r="140" spans="1:5" ht="22.8" x14ac:dyDescent="0.4">
      <c r="A140" s="119"/>
      <c r="B140" s="119"/>
      <c r="C140" s="119"/>
      <c r="D140" s="120"/>
      <c r="E140" s="119"/>
    </row>
    <row r="141" spans="1:5" ht="22.8" x14ac:dyDescent="0.4">
      <c r="A141" s="119"/>
      <c r="B141" s="119"/>
      <c r="C141" s="119"/>
      <c r="D141" s="120"/>
      <c r="E141" s="119"/>
    </row>
    <row r="142" spans="1:5" ht="22.8" x14ac:dyDescent="0.4">
      <c r="A142" s="119"/>
      <c r="B142" s="119"/>
      <c r="C142" s="119"/>
      <c r="D142" s="120"/>
      <c r="E142" s="119"/>
    </row>
    <row r="143" spans="1:5" ht="22.8" x14ac:dyDescent="0.4">
      <c r="A143" s="119"/>
      <c r="B143" s="119"/>
      <c r="C143" s="119"/>
      <c r="D143" s="120"/>
      <c r="E143" s="119"/>
    </row>
    <row r="144" spans="1:5" ht="22.8" x14ac:dyDescent="0.4">
      <c r="A144" s="119"/>
      <c r="B144" s="119"/>
      <c r="C144" s="119"/>
      <c r="D144" s="120"/>
      <c r="E144" s="119"/>
    </row>
    <row r="145" spans="1:5" ht="22.8" x14ac:dyDescent="0.4">
      <c r="A145" s="119"/>
      <c r="B145" s="119"/>
      <c r="C145" s="119"/>
      <c r="D145" s="120"/>
      <c r="E145" s="119"/>
    </row>
    <row r="146" spans="1:5" ht="22.8" x14ac:dyDescent="0.4">
      <c r="A146" s="119"/>
      <c r="B146" s="119"/>
      <c r="C146" s="119"/>
      <c r="D146" s="120"/>
      <c r="E146" s="119"/>
    </row>
    <row r="147" spans="1:5" ht="22.8" x14ac:dyDescent="0.4">
      <c r="A147" s="119"/>
      <c r="B147" s="119"/>
      <c r="C147" s="119"/>
      <c r="D147" s="120"/>
      <c r="E147" s="119"/>
    </row>
    <row r="148" spans="1:5" ht="22.8" x14ac:dyDescent="0.4">
      <c r="A148" s="119"/>
      <c r="B148" s="119"/>
      <c r="C148" s="119"/>
      <c r="D148" s="120"/>
      <c r="E148" s="119"/>
    </row>
    <row r="149" spans="1:5" ht="22.8" x14ac:dyDescent="0.4">
      <c r="A149" s="119"/>
      <c r="B149" s="119"/>
      <c r="C149" s="119"/>
      <c r="D149" s="120"/>
      <c r="E149" s="119"/>
    </row>
    <row r="150" spans="1:5" ht="22.8" x14ac:dyDescent="0.4">
      <c r="A150" s="119"/>
      <c r="B150" s="119"/>
      <c r="C150" s="119"/>
      <c r="D150" s="120"/>
      <c r="E150" s="119"/>
    </row>
    <row r="151" spans="1:5" ht="22.8" x14ac:dyDescent="0.4">
      <c r="A151" s="119"/>
      <c r="B151" s="119"/>
      <c r="C151" s="119"/>
      <c r="D151" s="120"/>
      <c r="E151" s="119"/>
    </row>
    <row r="152" spans="1:5" ht="22.8" x14ac:dyDescent="0.4">
      <c r="A152" s="119"/>
      <c r="B152" s="119"/>
      <c r="C152" s="119"/>
      <c r="D152" s="120"/>
      <c r="E152" s="119"/>
    </row>
    <row r="153" spans="1:5" ht="22.8" x14ac:dyDescent="0.4">
      <c r="A153" s="119"/>
      <c r="B153" s="119"/>
      <c r="C153" s="119"/>
      <c r="D153" s="120"/>
      <c r="E153" s="119"/>
    </row>
    <row r="154" spans="1:5" ht="22.8" x14ac:dyDescent="0.4">
      <c r="A154" s="119"/>
      <c r="B154" s="119"/>
      <c r="C154" s="119"/>
      <c r="D154" s="120"/>
      <c r="E154" s="119"/>
    </row>
    <row r="155" spans="1:5" ht="22.8" x14ac:dyDescent="0.4">
      <c r="A155" s="119"/>
      <c r="B155" s="119"/>
      <c r="C155" s="119"/>
      <c r="D155" s="120"/>
      <c r="E155" s="119"/>
    </row>
    <row r="156" spans="1:5" ht="22.8" x14ac:dyDescent="0.4">
      <c r="A156" s="119"/>
      <c r="B156" s="119"/>
      <c r="C156" s="119"/>
      <c r="D156" s="120"/>
      <c r="E156" s="119"/>
    </row>
    <row r="157" spans="1:5" ht="22.8" x14ac:dyDescent="0.4">
      <c r="A157" s="119"/>
      <c r="B157" s="119"/>
      <c r="C157" s="119"/>
      <c r="D157" s="120"/>
      <c r="E157" s="119"/>
    </row>
    <row r="158" spans="1:5" ht="22.8" x14ac:dyDescent="0.4">
      <c r="A158" s="119"/>
      <c r="B158" s="119"/>
      <c r="C158" s="119"/>
      <c r="D158" s="120"/>
      <c r="E158" s="119"/>
    </row>
    <row r="159" spans="1:5" ht="22.8" x14ac:dyDescent="0.4">
      <c r="A159" s="119"/>
      <c r="B159" s="119"/>
      <c r="C159" s="119"/>
      <c r="D159" s="120"/>
      <c r="E159" s="119"/>
    </row>
    <row r="160" spans="1:5" ht="22.8" x14ac:dyDescent="0.4">
      <c r="A160" s="119"/>
      <c r="B160" s="119"/>
      <c r="C160" s="119"/>
      <c r="D160" s="120"/>
      <c r="E160" s="119"/>
    </row>
    <row r="161" spans="1:5" ht="22.8" x14ac:dyDescent="0.4">
      <c r="A161" s="119"/>
      <c r="B161" s="119"/>
      <c r="C161" s="119"/>
      <c r="D161" s="120"/>
      <c r="E161" s="119"/>
    </row>
    <row r="162" spans="1:5" ht="22.8" x14ac:dyDescent="0.4">
      <c r="A162" s="119"/>
      <c r="B162" s="119"/>
      <c r="C162" s="119"/>
      <c r="D162" s="120"/>
      <c r="E162" s="119"/>
    </row>
    <row r="163" spans="1:5" ht="22.8" x14ac:dyDescent="0.4">
      <c r="A163" s="119"/>
      <c r="B163" s="119"/>
      <c r="C163" s="119"/>
      <c r="D163" s="120"/>
      <c r="E163" s="119"/>
    </row>
    <row r="164" spans="1:5" ht="22.8" x14ac:dyDescent="0.4">
      <c r="A164" s="119"/>
      <c r="B164" s="119"/>
      <c r="C164" s="119"/>
      <c r="D164" s="120"/>
      <c r="E164" s="119"/>
    </row>
    <row r="165" spans="1:5" ht="22.8" x14ac:dyDescent="0.4">
      <c r="A165" s="119"/>
      <c r="B165" s="119"/>
      <c r="C165" s="119"/>
      <c r="D165" s="120"/>
      <c r="E165" s="119"/>
    </row>
    <row r="166" spans="1:5" ht="22.8" x14ac:dyDescent="0.4">
      <c r="A166" s="119"/>
      <c r="B166" s="119"/>
      <c r="C166" s="119"/>
      <c r="D166" s="120"/>
      <c r="E166" s="119"/>
    </row>
    <row r="167" spans="1:5" ht="22.8" x14ac:dyDescent="0.4">
      <c r="A167" s="119"/>
      <c r="B167" s="119"/>
      <c r="C167" s="119"/>
      <c r="D167" s="120"/>
      <c r="E167" s="119"/>
    </row>
    <row r="168" spans="1:5" ht="22.8" x14ac:dyDescent="0.4">
      <c r="A168" s="119"/>
      <c r="B168" s="119"/>
      <c r="C168" s="119"/>
      <c r="D168" s="120"/>
      <c r="E168" s="119"/>
    </row>
    <row r="169" spans="1:5" ht="22.8" x14ac:dyDescent="0.4">
      <c r="A169" s="119"/>
      <c r="B169" s="119"/>
      <c r="C169" s="119"/>
      <c r="D169" s="120"/>
      <c r="E169" s="119"/>
    </row>
    <row r="170" spans="1:5" ht="22.8" x14ac:dyDescent="0.4">
      <c r="A170" s="119"/>
      <c r="B170" s="119"/>
      <c r="C170" s="119"/>
      <c r="D170" s="120"/>
      <c r="E170" s="119"/>
    </row>
    <row r="171" spans="1:5" ht="22.8" x14ac:dyDescent="0.4">
      <c r="A171" s="119"/>
      <c r="B171" s="119"/>
      <c r="C171" s="119"/>
      <c r="D171" s="120"/>
      <c r="E171" s="119"/>
    </row>
    <row r="172" spans="1:5" ht="22.8" x14ac:dyDescent="0.4">
      <c r="A172" s="119"/>
      <c r="B172" s="119"/>
      <c r="C172" s="119"/>
      <c r="D172" s="120"/>
      <c r="E172" s="119"/>
    </row>
    <row r="173" spans="1:5" ht="22.8" x14ac:dyDescent="0.4">
      <c r="A173" s="119"/>
      <c r="B173" s="119"/>
      <c r="C173" s="119"/>
      <c r="D173" s="120"/>
      <c r="E173" s="119"/>
    </row>
    <row r="174" spans="1:5" ht="22.8" x14ac:dyDescent="0.4">
      <c r="A174" s="119"/>
      <c r="B174" s="119"/>
      <c r="C174" s="119"/>
      <c r="D174" s="120"/>
      <c r="E174" s="119"/>
    </row>
    <row r="175" spans="1:5" ht="22.8" x14ac:dyDescent="0.4">
      <c r="A175" s="119"/>
      <c r="B175" s="119"/>
      <c r="C175" s="119"/>
      <c r="D175" s="120"/>
      <c r="E175" s="119"/>
    </row>
    <row r="176" spans="1:5" ht="22.8" x14ac:dyDescent="0.4">
      <c r="A176" s="119"/>
      <c r="B176" s="119"/>
      <c r="C176" s="119"/>
      <c r="D176" s="120"/>
      <c r="E176" s="119"/>
    </row>
    <row r="177" spans="1:5" ht="22.8" x14ac:dyDescent="0.4">
      <c r="A177" s="119"/>
      <c r="B177" s="119"/>
      <c r="C177" s="119"/>
      <c r="D177" s="120"/>
      <c r="E177" s="119"/>
    </row>
    <row r="178" spans="1:5" ht="22.8" x14ac:dyDescent="0.4">
      <c r="A178" s="119"/>
      <c r="B178" s="119"/>
      <c r="C178" s="119"/>
      <c r="D178" s="120"/>
      <c r="E178" s="119"/>
    </row>
    <row r="179" spans="1:5" ht="22.8" x14ac:dyDescent="0.4">
      <c r="A179" s="119"/>
      <c r="B179" s="119"/>
      <c r="C179" s="119"/>
      <c r="D179" s="120"/>
      <c r="E179" s="119"/>
    </row>
    <row r="180" spans="1:5" ht="22.8" x14ac:dyDescent="0.4">
      <c r="A180" s="119"/>
      <c r="B180" s="119"/>
      <c r="C180" s="119"/>
      <c r="D180" s="120"/>
      <c r="E180" s="119"/>
    </row>
    <row r="181" spans="1:5" ht="22.8" x14ac:dyDescent="0.4">
      <c r="A181" s="119"/>
      <c r="B181" s="119"/>
      <c r="C181" s="119"/>
      <c r="D181" s="120"/>
      <c r="E181" s="119"/>
    </row>
    <row r="182" spans="1:5" ht="22.8" x14ac:dyDescent="0.4">
      <c r="A182" s="119"/>
      <c r="B182" s="119"/>
      <c r="C182" s="119"/>
      <c r="D182" s="120"/>
      <c r="E182" s="119"/>
    </row>
    <row r="183" spans="1:5" ht="22.8" x14ac:dyDescent="0.4">
      <c r="A183" s="119"/>
      <c r="B183" s="119"/>
      <c r="C183" s="119"/>
      <c r="D183" s="120"/>
      <c r="E183" s="119"/>
    </row>
    <row r="184" spans="1:5" ht="22.8" x14ac:dyDescent="0.4">
      <c r="A184" s="119"/>
      <c r="B184" s="119"/>
      <c r="C184" s="119"/>
      <c r="D184" s="120"/>
      <c r="E184" s="119"/>
    </row>
    <row r="185" spans="1:5" ht="22.8" x14ac:dyDescent="0.4">
      <c r="A185" s="119"/>
      <c r="B185" s="119"/>
      <c r="C185" s="119"/>
      <c r="D185" s="120"/>
      <c r="E185" s="119"/>
    </row>
    <row r="186" spans="1:5" ht="22.8" x14ac:dyDescent="0.4">
      <c r="A186" s="119"/>
      <c r="B186" s="119"/>
      <c r="C186" s="119"/>
      <c r="D186" s="120"/>
      <c r="E186" s="119"/>
    </row>
    <row r="187" spans="1:5" ht="22.8" x14ac:dyDescent="0.4">
      <c r="A187" s="119"/>
      <c r="B187" s="119"/>
      <c r="C187" s="119"/>
      <c r="D187" s="120"/>
      <c r="E187" s="119"/>
    </row>
    <row r="188" spans="1:5" ht="22.8" x14ac:dyDescent="0.4">
      <c r="A188" s="119"/>
      <c r="B188" s="119"/>
      <c r="C188" s="119"/>
      <c r="D188" s="120"/>
      <c r="E188" s="119"/>
    </row>
    <row r="189" spans="1:5" ht="22.8" x14ac:dyDescent="0.4">
      <c r="A189" s="119"/>
      <c r="B189" s="119"/>
      <c r="C189" s="119"/>
      <c r="D189" s="120"/>
      <c r="E189" s="119"/>
    </row>
    <row r="190" spans="1:5" ht="22.8" x14ac:dyDescent="0.4">
      <c r="A190" s="119"/>
      <c r="B190" s="119"/>
      <c r="C190" s="119"/>
      <c r="D190" s="120"/>
      <c r="E190" s="119"/>
    </row>
    <row r="191" spans="1:5" ht="22.8" x14ac:dyDescent="0.4">
      <c r="A191" s="119"/>
      <c r="B191" s="119"/>
      <c r="C191" s="119"/>
      <c r="D191" s="120"/>
      <c r="E191" s="119"/>
    </row>
    <row r="192" spans="1:5" ht="22.8" x14ac:dyDescent="0.4">
      <c r="A192" s="119"/>
      <c r="B192" s="119"/>
      <c r="C192" s="119"/>
      <c r="D192" s="120"/>
      <c r="E192" s="119"/>
    </row>
    <row r="193" spans="1:5" ht="22.8" x14ac:dyDescent="0.4">
      <c r="A193" s="119"/>
      <c r="B193" s="119"/>
      <c r="C193" s="119"/>
      <c r="D193" s="120"/>
      <c r="E193" s="119"/>
    </row>
    <row r="194" spans="1:5" ht="22.8" x14ac:dyDescent="0.4">
      <c r="A194" s="119"/>
      <c r="B194" s="119"/>
      <c r="C194" s="119"/>
      <c r="D194" s="120"/>
      <c r="E194" s="119"/>
    </row>
    <row r="195" spans="1:5" ht="22.8" x14ac:dyDescent="0.4">
      <c r="A195" s="119"/>
      <c r="B195" s="119"/>
      <c r="C195" s="119"/>
      <c r="D195" s="120"/>
      <c r="E195" s="119"/>
    </row>
    <row r="196" spans="1:5" ht="22.8" x14ac:dyDescent="0.4">
      <c r="A196" s="119"/>
      <c r="B196" s="119"/>
      <c r="C196" s="119"/>
      <c r="D196" s="120"/>
      <c r="E196" s="119"/>
    </row>
    <row r="197" spans="1:5" ht="22.8" x14ac:dyDescent="0.4">
      <c r="A197" s="119"/>
      <c r="B197" s="119"/>
      <c r="C197" s="119"/>
      <c r="D197" s="120"/>
      <c r="E197" s="119"/>
    </row>
    <row r="198" spans="1:5" ht="22.8" x14ac:dyDescent="0.4">
      <c r="A198" s="119"/>
      <c r="B198" s="119"/>
      <c r="C198" s="119"/>
      <c r="D198" s="120"/>
      <c r="E198" s="119"/>
    </row>
    <row r="199" spans="1:5" ht="22.8" x14ac:dyDescent="0.4">
      <c r="A199" s="119"/>
      <c r="B199" s="119"/>
      <c r="C199" s="119"/>
      <c r="D199" s="120"/>
      <c r="E199" s="119"/>
    </row>
    <row r="200" spans="1:5" ht="22.8" x14ac:dyDescent="0.4">
      <c r="A200" s="119"/>
      <c r="B200" s="119"/>
      <c r="C200" s="119"/>
      <c r="D200" s="120"/>
      <c r="E200" s="119"/>
    </row>
    <row r="201" spans="1:5" ht="22.8" x14ac:dyDescent="0.4">
      <c r="A201" s="119"/>
      <c r="B201" s="119"/>
      <c r="C201" s="119"/>
      <c r="D201" s="120"/>
      <c r="E201" s="119"/>
    </row>
    <row r="202" spans="1:5" ht="22.8" x14ac:dyDescent="0.4">
      <c r="A202" s="119"/>
      <c r="B202" s="119"/>
      <c r="C202" s="119"/>
      <c r="D202" s="120"/>
      <c r="E202" s="119"/>
    </row>
    <row r="203" spans="1:5" ht="22.8" x14ac:dyDescent="0.4">
      <c r="A203" s="119"/>
      <c r="B203" s="119"/>
      <c r="C203" s="119"/>
      <c r="D203" s="120"/>
      <c r="E203" s="119"/>
    </row>
    <row r="204" spans="1:5" ht="22.8" x14ac:dyDescent="0.4">
      <c r="A204" s="119"/>
      <c r="B204" s="119"/>
      <c r="C204" s="119"/>
      <c r="D204" s="120"/>
      <c r="E204" s="119"/>
    </row>
    <row r="205" spans="1:5" ht="22.8" x14ac:dyDescent="0.4">
      <c r="A205" s="119"/>
      <c r="B205" s="119"/>
      <c r="C205" s="119"/>
      <c r="D205" s="120"/>
      <c r="E205" s="119"/>
    </row>
    <row r="206" spans="1:5" ht="22.8" x14ac:dyDescent="0.4">
      <c r="A206" s="119"/>
      <c r="B206" s="119"/>
      <c r="C206" s="119"/>
      <c r="D206" s="120"/>
      <c r="E206" s="119"/>
    </row>
    <row r="207" spans="1:5" ht="22.8" x14ac:dyDescent="0.4">
      <c r="A207" s="119"/>
      <c r="B207" s="119"/>
      <c r="C207" s="119"/>
      <c r="D207" s="120"/>
      <c r="E207" s="119"/>
    </row>
    <row r="208" spans="1:5" ht="22.8" x14ac:dyDescent="0.4">
      <c r="A208" s="119"/>
      <c r="B208" s="119"/>
      <c r="C208" s="119"/>
      <c r="D208" s="120"/>
      <c r="E208" s="119"/>
    </row>
    <row r="209" spans="1:5" ht="22.8" x14ac:dyDescent="0.4">
      <c r="A209" s="119"/>
      <c r="B209" s="119"/>
      <c r="C209" s="119"/>
      <c r="D209" s="120"/>
      <c r="E209" s="119"/>
    </row>
    <row r="210" spans="1:5" ht="22.8" x14ac:dyDescent="0.4">
      <c r="A210" s="119"/>
      <c r="B210" s="119"/>
      <c r="C210" s="119"/>
      <c r="D210" s="120"/>
      <c r="E210" s="119"/>
    </row>
    <row r="211" spans="1:5" ht="22.8" x14ac:dyDescent="0.4">
      <c r="A211" s="119"/>
      <c r="B211" s="119"/>
      <c r="C211" s="119"/>
      <c r="D211" s="120"/>
      <c r="E211" s="119"/>
    </row>
    <row r="212" spans="1:5" ht="22.8" x14ac:dyDescent="0.4">
      <c r="A212" s="119"/>
      <c r="B212" s="119"/>
      <c r="C212" s="119"/>
      <c r="D212" s="120"/>
      <c r="E212" s="119"/>
    </row>
    <row r="213" spans="1:5" ht="22.8" x14ac:dyDescent="0.4">
      <c r="A213" s="119"/>
      <c r="B213" s="119"/>
      <c r="C213" s="119"/>
      <c r="D213" s="120"/>
      <c r="E213" s="119"/>
    </row>
    <row r="214" spans="1:5" ht="22.8" x14ac:dyDescent="0.4">
      <c r="A214" s="119"/>
      <c r="B214" s="119"/>
      <c r="C214" s="119"/>
      <c r="D214" s="120"/>
      <c r="E214" s="119"/>
    </row>
    <row r="215" spans="1:5" ht="22.8" x14ac:dyDescent="0.4">
      <c r="A215" s="119"/>
      <c r="B215" s="119"/>
      <c r="C215" s="119"/>
      <c r="D215" s="120"/>
      <c r="E215" s="119"/>
    </row>
    <row r="216" spans="1:5" ht="22.8" x14ac:dyDescent="0.4">
      <c r="A216" s="119"/>
      <c r="B216" s="119"/>
      <c r="C216" s="119"/>
      <c r="D216" s="120"/>
      <c r="E216" s="119"/>
    </row>
    <row r="217" spans="1:5" ht="22.8" x14ac:dyDescent="0.4">
      <c r="A217" s="119"/>
      <c r="B217" s="119"/>
      <c r="C217" s="119"/>
      <c r="D217" s="120"/>
      <c r="E217" s="119"/>
    </row>
    <row r="218" spans="1:5" ht="22.8" x14ac:dyDescent="0.4">
      <c r="A218" s="119"/>
      <c r="B218" s="119"/>
      <c r="C218" s="119"/>
      <c r="D218" s="120"/>
      <c r="E218" s="119"/>
    </row>
    <row r="219" spans="1:5" ht="22.8" x14ac:dyDescent="0.4">
      <c r="A219" s="119"/>
      <c r="B219" s="119"/>
      <c r="C219" s="119"/>
      <c r="D219" s="120"/>
      <c r="E219" s="119"/>
    </row>
    <row r="220" spans="1:5" ht="22.8" x14ac:dyDescent="0.4">
      <c r="A220" s="119"/>
      <c r="B220" s="119"/>
      <c r="C220" s="119"/>
      <c r="D220" s="120"/>
      <c r="E220" s="119"/>
    </row>
    <row r="221" spans="1:5" ht="22.8" x14ac:dyDescent="0.4">
      <c r="A221" s="119"/>
      <c r="B221" s="119"/>
      <c r="C221" s="119"/>
      <c r="D221" s="120"/>
      <c r="E221" s="119"/>
    </row>
    <row r="222" spans="1:5" ht="22.8" x14ac:dyDescent="0.4">
      <c r="A222" s="119"/>
      <c r="B222" s="119"/>
      <c r="C222" s="119"/>
      <c r="D222" s="120"/>
      <c r="E222" s="119"/>
    </row>
    <row r="223" spans="1:5" ht="22.8" x14ac:dyDescent="0.4">
      <c r="A223" s="119"/>
      <c r="B223" s="119"/>
      <c r="C223" s="119"/>
      <c r="D223" s="120"/>
      <c r="E223" s="119"/>
    </row>
    <row r="224" spans="1:5" ht="22.8" x14ac:dyDescent="0.4">
      <c r="A224" s="119"/>
      <c r="B224" s="119"/>
      <c r="C224" s="119"/>
      <c r="D224" s="120"/>
      <c r="E224" s="119"/>
    </row>
  </sheetData>
  <mergeCells count="12">
    <mergeCell ref="G12:H12"/>
    <mergeCell ref="F13:H13"/>
    <mergeCell ref="A14:H14"/>
    <mergeCell ref="A15:L15"/>
    <mergeCell ref="G1:H1"/>
    <mergeCell ref="G2:H2"/>
    <mergeCell ref="A3:H3"/>
    <mergeCell ref="A4:H4"/>
    <mergeCell ref="A5:A6"/>
    <mergeCell ref="B5:B6"/>
    <mergeCell ref="C5:E5"/>
    <mergeCell ref="F5:H5"/>
  </mergeCells>
  <phoneticPr fontId="10" type="noConversion"/>
  <hyperlinks>
    <hyperlink ref="I1" location="預告統計資料發布時間表!A1" display="回發布時間表" xr:uid="{F025B6F5-B603-4ACB-A739-B3F248D3B345}"/>
  </hyperlinks>
  <printOptions horizontalCentered="1"/>
  <pageMargins left="0.35433070866141736" right="0.15748031496062992" top="0.62992125984251968" bottom="0.39370078740157483" header="0.51181102362204722" footer="0.51181102362204722"/>
  <pageSetup paperSize="9" scale="76" orientation="landscape"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6C15F-1B7B-4D28-A3AB-D5F3A90F5968}">
  <sheetPr>
    <pageSetUpPr fitToPage="1"/>
  </sheetPr>
  <dimension ref="A1:I224"/>
  <sheetViews>
    <sheetView showGridLines="0" view="pageLayout" zoomScaleNormal="100" zoomScaleSheetLayoutView="85" workbookViewId="0"/>
  </sheetViews>
  <sheetFormatPr defaultColWidth="9" defaultRowHeight="15.6" x14ac:dyDescent="0.3"/>
  <cols>
    <col min="1" max="3" width="18.6640625" style="112" customWidth="1"/>
    <col min="4" max="4" width="18.6640625" style="114" customWidth="1"/>
    <col min="5" max="8" width="18.6640625" style="112" customWidth="1"/>
    <col min="9" max="16384" width="9" style="112"/>
  </cols>
  <sheetData>
    <row r="1" spans="1:9" s="110" customFormat="1" ht="21" customHeight="1" x14ac:dyDescent="0.3">
      <c r="A1" s="80" t="s">
        <v>189</v>
      </c>
      <c r="B1" s="81"/>
      <c r="C1" s="82"/>
      <c r="D1" s="81"/>
      <c r="E1" s="82"/>
      <c r="F1" s="80" t="s">
        <v>105</v>
      </c>
      <c r="G1" s="936" t="s">
        <v>261</v>
      </c>
      <c r="H1" s="937"/>
      <c r="I1" s="109" t="s">
        <v>107</v>
      </c>
    </row>
    <row r="2" spans="1:9" s="110" customFormat="1" ht="21" customHeight="1" x14ac:dyDescent="0.3">
      <c r="A2" s="80" t="s">
        <v>191</v>
      </c>
      <c r="B2" s="84" t="s">
        <v>270</v>
      </c>
      <c r="C2" s="82"/>
      <c r="D2" s="85"/>
      <c r="E2" s="84"/>
      <c r="F2" s="80" t="s">
        <v>193</v>
      </c>
      <c r="G2" s="876" t="s">
        <v>247</v>
      </c>
      <c r="H2" s="876"/>
    </row>
    <row r="3" spans="1:9" s="111" customFormat="1" ht="37.5" customHeight="1" x14ac:dyDescent="0.3">
      <c r="A3" s="929" t="s">
        <v>275</v>
      </c>
      <c r="B3" s="929"/>
      <c r="C3" s="929"/>
      <c r="D3" s="929"/>
      <c r="E3" s="929"/>
      <c r="F3" s="929"/>
      <c r="G3" s="929"/>
      <c r="H3" s="929"/>
    </row>
    <row r="4" spans="1:9" ht="21" customHeight="1" thickBot="1" x14ac:dyDescent="0.35">
      <c r="A4" s="931" t="s">
        <v>255</v>
      </c>
      <c r="B4" s="931"/>
      <c r="C4" s="931"/>
      <c r="D4" s="931"/>
      <c r="E4" s="931"/>
      <c r="F4" s="931"/>
      <c r="G4" s="931"/>
      <c r="H4" s="931"/>
    </row>
    <row r="5" spans="1:9" s="113" customFormat="1" ht="37.35" customHeight="1" x14ac:dyDescent="0.3">
      <c r="A5" s="938" t="s">
        <v>197</v>
      </c>
      <c r="B5" s="940" t="s">
        <v>198</v>
      </c>
      <c r="C5" s="942" t="s">
        <v>199</v>
      </c>
      <c r="D5" s="942"/>
      <c r="E5" s="942"/>
      <c r="F5" s="942" t="s">
        <v>200</v>
      </c>
      <c r="G5" s="942"/>
      <c r="H5" s="943"/>
    </row>
    <row r="6" spans="1:9" s="113" customFormat="1" ht="37.35" customHeight="1" thickBot="1" x14ac:dyDescent="0.35">
      <c r="A6" s="939"/>
      <c r="B6" s="941"/>
      <c r="C6" s="227" t="s">
        <v>171</v>
      </c>
      <c r="D6" s="227" t="s">
        <v>234</v>
      </c>
      <c r="E6" s="227" t="s">
        <v>225</v>
      </c>
      <c r="F6" s="227" t="s">
        <v>171</v>
      </c>
      <c r="G6" s="227" t="s">
        <v>234</v>
      </c>
      <c r="H6" s="228" t="s">
        <v>225</v>
      </c>
    </row>
    <row r="7" spans="1:9" s="113" customFormat="1" ht="43.5" customHeight="1" x14ac:dyDescent="0.3">
      <c r="A7" s="205" t="s">
        <v>207</v>
      </c>
      <c r="B7" s="206">
        <f>C7+F7</f>
        <v>0</v>
      </c>
      <c r="C7" s="206">
        <f>SUM(D7:E7)</f>
        <v>0</v>
      </c>
      <c r="D7" s="219">
        <v>0</v>
      </c>
      <c r="E7" s="219">
        <v>0</v>
      </c>
      <c r="F7" s="206">
        <f>SUM(G7:H7)</f>
        <v>0</v>
      </c>
      <c r="G7" s="219">
        <v>0</v>
      </c>
      <c r="H7" s="220">
        <v>0</v>
      </c>
    </row>
    <row r="8" spans="1:9" s="113" customFormat="1" ht="43.95" customHeight="1" x14ac:dyDescent="0.3">
      <c r="A8" s="92" t="s">
        <v>208</v>
      </c>
      <c r="B8" s="210">
        <f t="shared" ref="B8:B10" si="0">C8+F8</f>
        <v>0</v>
      </c>
      <c r="C8" s="210">
        <f t="shared" ref="C8:C10" si="1">SUM(D8:E8)</f>
        <v>0</v>
      </c>
      <c r="D8" s="221">
        <v>0</v>
      </c>
      <c r="E8" s="221">
        <v>0</v>
      </c>
      <c r="F8" s="210">
        <f t="shared" ref="F8:F10" si="2">SUM(G8:H8)</f>
        <v>0</v>
      </c>
      <c r="G8" s="221">
        <v>0</v>
      </c>
      <c r="H8" s="222">
        <v>0</v>
      </c>
    </row>
    <row r="9" spans="1:9" s="113" customFormat="1" ht="43.95" customHeight="1" x14ac:dyDescent="0.3">
      <c r="A9" s="92" t="s">
        <v>209</v>
      </c>
      <c r="B9" s="210">
        <f t="shared" si="0"/>
        <v>0</v>
      </c>
      <c r="C9" s="210">
        <f t="shared" si="1"/>
        <v>0</v>
      </c>
      <c r="D9" s="221">
        <v>0</v>
      </c>
      <c r="E9" s="221">
        <v>0</v>
      </c>
      <c r="F9" s="210">
        <f t="shared" si="2"/>
        <v>0</v>
      </c>
      <c r="G9" s="221">
        <v>0</v>
      </c>
      <c r="H9" s="222">
        <v>0</v>
      </c>
    </row>
    <row r="10" spans="1:9" s="113" customFormat="1" ht="43.95" customHeight="1" thickBot="1" x14ac:dyDescent="0.35">
      <c r="A10" s="93" t="s">
        <v>210</v>
      </c>
      <c r="B10" s="214">
        <f t="shared" si="0"/>
        <v>0</v>
      </c>
      <c r="C10" s="214">
        <f t="shared" si="1"/>
        <v>0</v>
      </c>
      <c r="D10" s="223">
        <v>0</v>
      </c>
      <c r="E10" s="223">
        <v>0</v>
      </c>
      <c r="F10" s="214">
        <f t="shared" si="2"/>
        <v>0</v>
      </c>
      <c r="G10" s="223">
        <v>0</v>
      </c>
      <c r="H10" s="224">
        <v>0</v>
      </c>
    </row>
    <row r="11" spans="1:9" ht="24.75" customHeight="1" x14ac:dyDescent="0.3">
      <c r="A11" s="202" t="s">
        <v>143</v>
      </c>
      <c r="B11" s="203" t="s">
        <v>144</v>
      </c>
      <c r="D11" s="203" t="s">
        <v>145</v>
      </c>
      <c r="F11" s="203" t="s">
        <v>146</v>
      </c>
      <c r="H11" s="204"/>
    </row>
    <row r="12" spans="1:9" ht="12.75" customHeight="1" x14ac:dyDescent="0.3">
      <c r="A12" s="89"/>
      <c r="B12" s="89"/>
      <c r="C12" s="89"/>
      <c r="D12" s="104" t="s">
        <v>147</v>
      </c>
      <c r="F12" s="89"/>
      <c r="G12" s="858"/>
      <c r="H12" s="858"/>
    </row>
    <row r="13" spans="1:9" ht="16.2" x14ac:dyDescent="0.3">
      <c r="A13" s="102"/>
      <c r="B13" s="89"/>
      <c r="C13" s="89"/>
      <c r="D13" s="103"/>
      <c r="E13" s="89"/>
      <c r="F13" s="858"/>
      <c r="G13" s="858"/>
      <c r="H13" s="858"/>
    </row>
    <row r="14" spans="1:9" ht="33.75" customHeight="1" x14ac:dyDescent="0.3">
      <c r="A14" s="89" t="s">
        <v>248</v>
      </c>
      <c r="B14" s="89"/>
      <c r="C14" s="89"/>
      <c r="D14" s="89"/>
      <c r="E14" s="89"/>
      <c r="F14" s="89"/>
      <c r="H14" s="203" t="s">
        <v>272</v>
      </c>
    </row>
    <row r="15" spans="1:9" ht="16.2" x14ac:dyDescent="0.3">
      <c r="A15" s="909" t="s">
        <v>276</v>
      </c>
      <c r="B15" s="859"/>
      <c r="C15" s="859"/>
      <c r="D15" s="859"/>
      <c r="E15" s="859"/>
      <c r="F15" s="859"/>
      <c r="G15" s="859"/>
      <c r="H15" s="859"/>
    </row>
    <row r="16" spans="1:9" ht="17.399999999999999" customHeight="1" x14ac:dyDescent="0.3">
      <c r="A16" s="89" t="s">
        <v>249</v>
      </c>
      <c r="B16" s="89"/>
      <c r="C16" s="89"/>
      <c r="D16" s="89"/>
      <c r="E16" s="89"/>
      <c r="F16" s="89"/>
      <c r="G16" s="89"/>
      <c r="H16" s="89"/>
    </row>
    <row r="17" spans="1:7" ht="21.75" customHeight="1" x14ac:dyDescent="0.3"/>
    <row r="18" spans="1:7" ht="21" customHeight="1" x14ac:dyDescent="0.4">
      <c r="A18" s="119"/>
      <c r="B18" s="119"/>
      <c r="C18" s="119"/>
      <c r="D18" s="120"/>
      <c r="E18" s="119"/>
      <c r="F18" s="119"/>
      <c r="G18" s="119"/>
    </row>
    <row r="19" spans="1:7" ht="21" customHeight="1" x14ac:dyDescent="0.4">
      <c r="A19" s="119"/>
      <c r="B19" s="119"/>
      <c r="C19" s="119"/>
      <c r="D19" s="120"/>
      <c r="E19" s="119"/>
      <c r="F19" s="119"/>
      <c r="G19" s="119"/>
    </row>
    <row r="20" spans="1:7" ht="21" customHeight="1" x14ac:dyDescent="0.4">
      <c r="A20" s="119"/>
      <c r="B20" s="119"/>
      <c r="C20" s="119"/>
      <c r="D20" s="120"/>
      <c r="E20" s="119"/>
      <c r="F20" s="119"/>
      <c r="G20" s="119"/>
    </row>
    <row r="21" spans="1:7" ht="21" customHeight="1" x14ac:dyDescent="0.4">
      <c r="A21" s="119"/>
      <c r="B21" s="119"/>
      <c r="C21" s="119"/>
      <c r="D21" s="120"/>
      <c r="E21" s="119"/>
      <c r="F21" s="119"/>
      <c r="G21" s="119"/>
    </row>
    <row r="22" spans="1:7" ht="21" customHeight="1" x14ac:dyDescent="0.4">
      <c r="A22" s="119"/>
      <c r="B22" s="119"/>
      <c r="C22" s="119"/>
      <c r="D22" s="120"/>
      <c r="E22" s="119"/>
      <c r="F22" s="119"/>
      <c r="G22" s="119"/>
    </row>
    <row r="23" spans="1:7" ht="21" customHeight="1" x14ac:dyDescent="0.4">
      <c r="A23" s="119"/>
      <c r="B23" s="119"/>
      <c r="C23" s="119"/>
      <c r="D23" s="120"/>
      <c r="E23" s="119"/>
      <c r="F23" s="119"/>
      <c r="G23" s="119"/>
    </row>
    <row r="24" spans="1:7" ht="21" customHeight="1" x14ac:dyDescent="0.4">
      <c r="A24" s="119"/>
      <c r="B24" s="119"/>
      <c r="C24" s="119"/>
      <c r="D24" s="120"/>
      <c r="E24" s="119"/>
      <c r="F24" s="119"/>
      <c r="G24" s="119"/>
    </row>
    <row r="25" spans="1:7" ht="21" customHeight="1" x14ac:dyDescent="0.4">
      <c r="A25" s="119"/>
      <c r="B25" s="119"/>
      <c r="C25" s="119"/>
      <c r="D25" s="120"/>
      <c r="E25" s="119"/>
      <c r="F25" s="119"/>
      <c r="G25" s="119"/>
    </row>
    <row r="26" spans="1:7" ht="21" customHeight="1" x14ac:dyDescent="0.4">
      <c r="A26" s="119"/>
      <c r="B26" s="119"/>
      <c r="C26" s="119"/>
      <c r="D26" s="120"/>
      <c r="E26" s="119"/>
      <c r="F26" s="119"/>
      <c r="G26" s="119"/>
    </row>
    <row r="27" spans="1:7" ht="21" customHeight="1" x14ac:dyDescent="0.4">
      <c r="A27" s="119"/>
      <c r="B27" s="119"/>
      <c r="C27" s="119"/>
      <c r="D27" s="120"/>
      <c r="E27" s="119"/>
    </row>
    <row r="28" spans="1:7" ht="21" customHeight="1" x14ac:dyDescent="0.4">
      <c r="A28" s="119"/>
      <c r="B28" s="119"/>
      <c r="C28" s="119"/>
      <c r="D28" s="120"/>
      <c r="E28" s="119"/>
    </row>
    <row r="29" spans="1:7" ht="21" customHeight="1" x14ac:dyDescent="0.4">
      <c r="A29" s="119"/>
      <c r="B29" s="119"/>
      <c r="C29" s="119"/>
      <c r="D29" s="120"/>
      <c r="E29" s="119"/>
    </row>
    <row r="30" spans="1:7" ht="21" customHeight="1" x14ac:dyDescent="0.4">
      <c r="A30" s="119"/>
      <c r="B30" s="119"/>
      <c r="C30" s="119"/>
      <c r="D30" s="120"/>
      <c r="E30" s="119"/>
    </row>
    <row r="31" spans="1:7" ht="21" customHeight="1" x14ac:dyDescent="0.4">
      <c r="A31" s="119"/>
      <c r="B31" s="119"/>
      <c r="C31" s="119"/>
      <c r="D31" s="120"/>
      <c r="E31" s="119"/>
    </row>
    <row r="32" spans="1:7" ht="21" customHeight="1" x14ac:dyDescent="0.4">
      <c r="A32" s="119"/>
      <c r="B32" s="119"/>
      <c r="C32" s="119"/>
      <c r="D32" s="120"/>
      <c r="E32" s="119"/>
    </row>
    <row r="33" spans="1:5" ht="21" customHeight="1" x14ac:dyDescent="0.4">
      <c r="A33" s="119"/>
      <c r="B33" s="119"/>
      <c r="C33" s="119"/>
      <c r="D33" s="120"/>
      <c r="E33" s="119"/>
    </row>
    <row r="34" spans="1:5" ht="21" customHeight="1" x14ac:dyDescent="0.4">
      <c r="A34" s="119"/>
      <c r="B34" s="119"/>
      <c r="C34" s="119"/>
      <c r="D34" s="120"/>
      <c r="E34" s="119"/>
    </row>
    <row r="35" spans="1:5" ht="21" customHeight="1" x14ac:dyDescent="0.4">
      <c r="A35" s="119"/>
      <c r="B35" s="119"/>
      <c r="C35" s="119"/>
      <c r="D35" s="120"/>
      <c r="E35" s="119"/>
    </row>
    <row r="36" spans="1:5" ht="21" customHeight="1" x14ac:dyDescent="0.4">
      <c r="A36" s="119"/>
      <c r="B36" s="119"/>
      <c r="C36" s="119"/>
      <c r="D36" s="120"/>
      <c r="E36" s="119"/>
    </row>
    <row r="37" spans="1:5" ht="22.8" x14ac:dyDescent="0.4">
      <c r="A37" s="119"/>
      <c r="B37" s="119"/>
      <c r="C37" s="119"/>
      <c r="D37" s="120"/>
      <c r="E37" s="119"/>
    </row>
    <row r="38" spans="1:5" ht="22.8" x14ac:dyDescent="0.4">
      <c r="A38" s="119"/>
      <c r="B38" s="119"/>
      <c r="C38" s="119"/>
      <c r="D38" s="120"/>
      <c r="E38" s="119"/>
    </row>
    <row r="39" spans="1:5" ht="22.8" x14ac:dyDescent="0.4">
      <c r="A39" s="119"/>
      <c r="B39" s="119"/>
      <c r="C39" s="119"/>
      <c r="D39" s="120"/>
      <c r="E39" s="119"/>
    </row>
    <row r="40" spans="1:5" ht="22.8" x14ac:dyDescent="0.4">
      <c r="A40" s="119"/>
      <c r="B40" s="119"/>
      <c r="C40" s="119"/>
      <c r="D40" s="120"/>
      <c r="E40" s="119"/>
    </row>
    <row r="41" spans="1:5" ht="22.8" x14ac:dyDescent="0.4">
      <c r="A41" s="119"/>
      <c r="B41" s="119"/>
      <c r="C41" s="119"/>
      <c r="D41" s="120"/>
      <c r="E41" s="119"/>
    </row>
    <row r="42" spans="1:5" ht="22.8" x14ac:dyDescent="0.4">
      <c r="A42" s="119"/>
      <c r="B42" s="119"/>
      <c r="C42" s="119"/>
      <c r="D42" s="120"/>
      <c r="E42" s="119"/>
    </row>
    <row r="43" spans="1:5" ht="22.8" x14ac:dyDescent="0.4">
      <c r="A43" s="119"/>
      <c r="B43" s="119"/>
      <c r="C43" s="119"/>
      <c r="D43" s="120"/>
      <c r="E43" s="119"/>
    </row>
    <row r="44" spans="1:5" ht="22.8" x14ac:dyDescent="0.4">
      <c r="A44" s="119"/>
      <c r="B44" s="119"/>
      <c r="C44" s="119"/>
      <c r="D44" s="120"/>
      <c r="E44" s="119"/>
    </row>
    <row r="45" spans="1:5" ht="22.8" x14ac:dyDescent="0.4">
      <c r="A45" s="119"/>
      <c r="B45" s="119"/>
      <c r="C45" s="119"/>
      <c r="D45" s="120"/>
      <c r="E45" s="119"/>
    </row>
    <row r="46" spans="1:5" ht="22.8" x14ac:dyDescent="0.4">
      <c r="A46" s="119"/>
      <c r="B46" s="119"/>
      <c r="C46" s="119"/>
      <c r="D46" s="120"/>
      <c r="E46" s="119"/>
    </row>
    <row r="47" spans="1:5" ht="22.8" x14ac:dyDescent="0.4">
      <c r="A47" s="119"/>
      <c r="B47" s="119"/>
      <c r="C47" s="119"/>
      <c r="D47" s="120"/>
      <c r="E47" s="119"/>
    </row>
    <row r="48" spans="1:5" ht="22.8" x14ac:dyDescent="0.4">
      <c r="A48" s="119"/>
      <c r="B48" s="119"/>
      <c r="C48" s="119"/>
      <c r="D48" s="120"/>
      <c r="E48" s="119"/>
    </row>
    <row r="49" spans="1:5" ht="22.8" x14ac:dyDescent="0.4">
      <c r="A49" s="119"/>
      <c r="B49" s="119"/>
      <c r="C49" s="119"/>
      <c r="D49" s="120"/>
      <c r="E49" s="119"/>
    </row>
    <row r="50" spans="1:5" ht="22.8" x14ac:dyDescent="0.4">
      <c r="A50" s="119"/>
      <c r="B50" s="119"/>
      <c r="C50" s="119"/>
      <c r="D50" s="120"/>
      <c r="E50" s="119"/>
    </row>
    <row r="51" spans="1:5" ht="22.8" x14ac:dyDescent="0.4">
      <c r="A51" s="119"/>
      <c r="B51" s="119"/>
      <c r="C51" s="119"/>
      <c r="D51" s="120"/>
      <c r="E51" s="119"/>
    </row>
    <row r="52" spans="1:5" ht="22.8" x14ac:dyDescent="0.4">
      <c r="A52" s="119"/>
      <c r="B52" s="119"/>
      <c r="C52" s="119"/>
      <c r="D52" s="120"/>
      <c r="E52" s="119"/>
    </row>
    <row r="53" spans="1:5" ht="22.8" x14ac:dyDescent="0.4">
      <c r="A53" s="119"/>
      <c r="B53" s="119"/>
      <c r="C53" s="119"/>
      <c r="D53" s="120"/>
      <c r="E53" s="119"/>
    </row>
    <row r="54" spans="1:5" ht="22.8" x14ac:dyDescent="0.4">
      <c r="A54" s="119"/>
      <c r="B54" s="119"/>
      <c r="C54" s="119"/>
      <c r="D54" s="120"/>
      <c r="E54" s="119"/>
    </row>
    <row r="55" spans="1:5" ht="22.8" x14ac:dyDescent="0.4">
      <c r="A55" s="119"/>
      <c r="B55" s="119"/>
      <c r="C55" s="119"/>
      <c r="D55" s="120"/>
      <c r="E55" s="119"/>
    </row>
    <row r="56" spans="1:5" ht="22.8" x14ac:dyDescent="0.4">
      <c r="A56" s="119"/>
      <c r="B56" s="119"/>
      <c r="C56" s="119"/>
      <c r="D56" s="120"/>
      <c r="E56" s="119"/>
    </row>
    <row r="57" spans="1:5" ht="22.8" x14ac:dyDescent="0.4">
      <c r="A57" s="119"/>
      <c r="B57" s="119"/>
      <c r="C57" s="119"/>
      <c r="D57" s="120"/>
      <c r="E57" s="119"/>
    </row>
    <row r="58" spans="1:5" ht="22.8" x14ac:dyDescent="0.4">
      <c r="A58" s="119"/>
      <c r="B58" s="119"/>
      <c r="C58" s="119"/>
      <c r="D58" s="120"/>
      <c r="E58" s="119"/>
    </row>
    <row r="59" spans="1:5" ht="22.8" x14ac:dyDescent="0.4">
      <c r="A59" s="119"/>
      <c r="B59" s="119"/>
      <c r="C59" s="119"/>
      <c r="D59" s="120"/>
      <c r="E59" s="119"/>
    </row>
    <row r="60" spans="1:5" ht="22.8" x14ac:dyDescent="0.4">
      <c r="A60" s="119"/>
      <c r="B60" s="119"/>
      <c r="C60" s="119"/>
      <c r="D60" s="120"/>
      <c r="E60" s="119"/>
    </row>
    <row r="61" spans="1:5" ht="22.8" x14ac:dyDescent="0.4">
      <c r="A61" s="119"/>
      <c r="B61" s="119"/>
      <c r="C61" s="119"/>
      <c r="D61" s="120"/>
      <c r="E61" s="119"/>
    </row>
    <row r="62" spans="1:5" ht="22.8" x14ac:dyDescent="0.4">
      <c r="A62" s="119"/>
      <c r="B62" s="119"/>
      <c r="C62" s="119"/>
      <c r="D62" s="120"/>
      <c r="E62" s="119"/>
    </row>
    <row r="63" spans="1:5" ht="22.8" x14ac:dyDescent="0.4">
      <c r="A63" s="119"/>
      <c r="B63" s="119"/>
      <c r="C63" s="119"/>
      <c r="D63" s="120"/>
      <c r="E63" s="119"/>
    </row>
    <row r="64" spans="1:5" ht="22.8" x14ac:dyDescent="0.4">
      <c r="A64" s="119"/>
      <c r="B64" s="119"/>
      <c r="C64" s="119"/>
      <c r="D64" s="120"/>
      <c r="E64" s="119"/>
    </row>
    <row r="65" spans="1:5" ht="22.8" x14ac:dyDescent="0.4">
      <c r="A65" s="119"/>
      <c r="B65" s="119"/>
      <c r="C65" s="119"/>
      <c r="D65" s="120"/>
      <c r="E65" s="119"/>
    </row>
    <row r="66" spans="1:5" ht="22.8" x14ac:dyDescent="0.4">
      <c r="A66" s="119"/>
      <c r="B66" s="119"/>
      <c r="C66" s="119"/>
      <c r="D66" s="120"/>
      <c r="E66" s="119"/>
    </row>
    <row r="67" spans="1:5" ht="22.8" x14ac:dyDescent="0.4">
      <c r="A67" s="119"/>
      <c r="B67" s="119"/>
      <c r="C67" s="119"/>
      <c r="D67" s="120"/>
      <c r="E67" s="119"/>
    </row>
    <row r="68" spans="1:5" ht="22.8" x14ac:dyDescent="0.4">
      <c r="A68" s="119"/>
      <c r="B68" s="119"/>
      <c r="C68" s="119"/>
      <c r="D68" s="120"/>
      <c r="E68" s="119"/>
    </row>
    <row r="69" spans="1:5" ht="22.8" x14ac:dyDescent="0.4">
      <c r="A69" s="119"/>
      <c r="B69" s="119"/>
      <c r="C69" s="119"/>
      <c r="D69" s="120"/>
      <c r="E69" s="119"/>
    </row>
    <row r="70" spans="1:5" ht="22.8" x14ac:dyDescent="0.4">
      <c r="A70" s="119"/>
      <c r="B70" s="119"/>
      <c r="C70" s="119"/>
      <c r="D70" s="120"/>
      <c r="E70" s="119"/>
    </row>
    <row r="71" spans="1:5" ht="22.8" x14ac:dyDescent="0.4">
      <c r="A71" s="119"/>
      <c r="B71" s="119"/>
      <c r="C71" s="119"/>
      <c r="D71" s="120"/>
      <c r="E71" s="119"/>
    </row>
    <row r="72" spans="1:5" ht="22.8" x14ac:dyDescent="0.4">
      <c r="A72" s="119"/>
      <c r="B72" s="119"/>
      <c r="C72" s="119"/>
      <c r="D72" s="120"/>
      <c r="E72" s="119"/>
    </row>
    <row r="73" spans="1:5" ht="22.8" x14ac:dyDescent="0.4">
      <c r="A73" s="119"/>
      <c r="B73" s="119"/>
      <c r="C73" s="119"/>
      <c r="D73" s="120"/>
      <c r="E73" s="119"/>
    </row>
    <row r="74" spans="1:5" ht="22.8" x14ac:dyDescent="0.4">
      <c r="A74" s="119"/>
      <c r="B74" s="119"/>
      <c r="C74" s="119"/>
      <c r="D74" s="120"/>
      <c r="E74" s="119"/>
    </row>
    <row r="75" spans="1:5" ht="22.8" x14ac:dyDescent="0.4">
      <c r="A75" s="119"/>
      <c r="B75" s="119"/>
      <c r="C75" s="119"/>
      <c r="D75" s="120"/>
      <c r="E75" s="119"/>
    </row>
    <row r="76" spans="1:5" ht="22.8" x14ac:dyDescent="0.4">
      <c r="A76" s="119"/>
      <c r="B76" s="119"/>
      <c r="C76" s="119"/>
      <c r="D76" s="120"/>
      <c r="E76" s="119"/>
    </row>
    <row r="77" spans="1:5" ht="22.8" x14ac:dyDescent="0.4">
      <c r="A77" s="119"/>
      <c r="B77" s="119"/>
      <c r="C77" s="119"/>
      <c r="D77" s="120"/>
      <c r="E77" s="119"/>
    </row>
    <row r="78" spans="1:5" ht="22.8" x14ac:dyDescent="0.4">
      <c r="A78" s="119"/>
      <c r="B78" s="119"/>
      <c r="C78" s="119"/>
      <c r="D78" s="120"/>
      <c r="E78" s="119"/>
    </row>
    <row r="79" spans="1:5" ht="22.8" x14ac:dyDescent="0.4">
      <c r="A79" s="119"/>
      <c r="B79" s="119"/>
      <c r="C79" s="119"/>
      <c r="D79" s="120"/>
      <c r="E79" s="119"/>
    </row>
    <row r="80" spans="1:5" ht="22.8" x14ac:dyDescent="0.4">
      <c r="A80" s="119"/>
      <c r="B80" s="119"/>
      <c r="C80" s="119"/>
      <c r="D80" s="120"/>
      <c r="E80" s="119"/>
    </row>
    <row r="81" spans="1:5" ht="22.8" x14ac:dyDescent="0.4">
      <c r="A81" s="119"/>
      <c r="B81" s="119"/>
      <c r="C81" s="119"/>
      <c r="D81" s="120"/>
      <c r="E81" s="119"/>
    </row>
    <row r="82" spans="1:5" ht="22.8" x14ac:dyDescent="0.4">
      <c r="A82" s="119"/>
      <c r="B82" s="119"/>
      <c r="C82" s="119"/>
      <c r="D82" s="120"/>
      <c r="E82" s="119"/>
    </row>
    <row r="83" spans="1:5" ht="22.8" x14ac:dyDescent="0.4">
      <c r="A83" s="119"/>
      <c r="B83" s="119"/>
      <c r="C83" s="119"/>
      <c r="D83" s="120"/>
      <c r="E83" s="119"/>
    </row>
    <row r="84" spans="1:5" ht="22.8" x14ac:dyDescent="0.4">
      <c r="A84" s="119"/>
      <c r="B84" s="119"/>
      <c r="C84" s="119"/>
      <c r="D84" s="120"/>
      <c r="E84" s="119"/>
    </row>
    <row r="85" spans="1:5" ht="22.8" x14ac:dyDescent="0.4">
      <c r="A85" s="119"/>
      <c r="B85" s="119"/>
      <c r="C85" s="119"/>
      <c r="D85" s="120"/>
      <c r="E85" s="119"/>
    </row>
    <row r="86" spans="1:5" ht="22.8" x14ac:dyDescent="0.4">
      <c r="A86" s="119"/>
      <c r="B86" s="119"/>
      <c r="C86" s="119"/>
      <c r="D86" s="120"/>
      <c r="E86" s="119"/>
    </row>
    <row r="87" spans="1:5" ht="22.8" x14ac:dyDescent="0.4">
      <c r="A87" s="119"/>
      <c r="B87" s="119"/>
      <c r="C87" s="119"/>
      <c r="D87" s="120"/>
      <c r="E87" s="119"/>
    </row>
    <row r="88" spans="1:5" ht="22.8" x14ac:dyDescent="0.4">
      <c r="A88" s="119"/>
      <c r="B88" s="119"/>
      <c r="C88" s="119"/>
      <c r="D88" s="120"/>
      <c r="E88" s="119"/>
    </row>
    <row r="89" spans="1:5" ht="22.8" x14ac:dyDescent="0.4">
      <c r="A89" s="119"/>
      <c r="B89" s="119"/>
      <c r="C89" s="119"/>
      <c r="D89" s="120"/>
      <c r="E89" s="119"/>
    </row>
    <row r="90" spans="1:5" ht="22.8" x14ac:dyDescent="0.4">
      <c r="A90" s="119"/>
      <c r="B90" s="119"/>
      <c r="C90" s="119"/>
      <c r="D90" s="120"/>
      <c r="E90" s="119"/>
    </row>
    <row r="91" spans="1:5" ht="22.8" x14ac:dyDescent="0.4">
      <c r="A91" s="119"/>
      <c r="B91" s="119"/>
      <c r="C91" s="119"/>
      <c r="D91" s="120"/>
      <c r="E91" s="119"/>
    </row>
    <row r="92" spans="1:5" ht="22.8" x14ac:dyDescent="0.4">
      <c r="A92" s="119"/>
      <c r="B92" s="119"/>
      <c r="C92" s="119"/>
      <c r="D92" s="120"/>
      <c r="E92" s="119"/>
    </row>
    <row r="93" spans="1:5" ht="22.8" x14ac:dyDescent="0.4">
      <c r="A93" s="119"/>
      <c r="B93" s="119"/>
      <c r="C93" s="119"/>
      <c r="D93" s="120"/>
      <c r="E93" s="119"/>
    </row>
    <row r="94" spans="1:5" ht="22.8" x14ac:dyDescent="0.4">
      <c r="A94" s="119"/>
      <c r="B94" s="119"/>
      <c r="C94" s="119"/>
      <c r="D94" s="120"/>
      <c r="E94" s="119"/>
    </row>
    <row r="95" spans="1:5" ht="22.8" x14ac:dyDescent="0.4">
      <c r="A95" s="119"/>
      <c r="B95" s="119"/>
      <c r="C95" s="119"/>
      <c r="D95" s="120"/>
      <c r="E95" s="119"/>
    </row>
    <row r="96" spans="1:5" ht="22.8" x14ac:dyDescent="0.4">
      <c r="A96" s="119"/>
      <c r="B96" s="119"/>
      <c r="C96" s="119"/>
      <c r="D96" s="120"/>
      <c r="E96" s="119"/>
    </row>
    <row r="97" spans="1:5" ht="22.8" x14ac:dyDescent="0.4">
      <c r="A97" s="119"/>
      <c r="B97" s="119"/>
      <c r="C97" s="119"/>
      <c r="D97" s="120"/>
      <c r="E97" s="119"/>
    </row>
    <row r="98" spans="1:5" ht="22.8" x14ac:dyDescent="0.4">
      <c r="A98" s="119"/>
      <c r="B98" s="119"/>
      <c r="C98" s="119"/>
      <c r="D98" s="120"/>
      <c r="E98" s="119"/>
    </row>
    <row r="99" spans="1:5" ht="22.8" x14ac:dyDescent="0.4">
      <c r="A99" s="119"/>
      <c r="B99" s="119"/>
      <c r="C99" s="119"/>
      <c r="D99" s="120"/>
      <c r="E99" s="119"/>
    </row>
    <row r="100" spans="1:5" ht="22.8" x14ac:dyDescent="0.4">
      <c r="A100" s="119"/>
      <c r="B100" s="119"/>
      <c r="C100" s="119"/>
      <c r="D100" s="120"/>
      <c r="E100" s="119"/>
    </row>
    <row r="101" spans="1:5" ht="22.8" x14ac:dyDescent="0.4">
      <c r="A101" s="119"/>
      <c r="B101" s="119"/>
      <c r="C101" s="119"/>
      <c r="D101" s="120"/>
      <c r="E101" s="119"/>
    </row>
    <row r="102" spans="1:5" ht="22.8" x14ac:dyDescent="0.4">
      <c r="A102" s="119"/>
      <c r="B102" s="119"/>
      <c r="C102" s="119"/>
      <c r="D102" s="120"/>
      <c r="E102" s="119"/>
    </row>
    <row r="103" spans="1:5" ht="22.8" x14ac:dyDescent="0.4">
      <c r="A103" s="119"/>
      <c r="B103" s="119"/>
      <c r="C103" s="119"/>
      <c r="D103" s="120"/>
      <c r="E103" s="119"/>
    </row>
    <row r="104" spans="1:5" ht="22.8" x14ac:dyDescent="0.4">
      <c r="A104" s="119"/>
      <c r="B104" s="119"/>
      <c r="C104" s="119"/>
      <c r="D104" s="120"/>
      <c r="E104" s="119"/>
    </row>
    <row r="105" spans="1:5" ht="22.8" x14ac:dyDescent="0.4">
      <c r="A105" s="119"/>
      <c r="B105" s="119"/>
      <c r="C105" s="119"/>
      <c r="D105" s="120"/>
      <c r="E105" s="119"/>
    </row>
    <row r="106" spans="1:5" ht="22.8" x14ac:dyDescent="0.4">
      <c r="A106" s="119"/>
      <c r="B106" s="119"/>
      <c r="C106" s="119"/>
      <c r="D106" s="120"/>
      <c r="E106" s="119"/>
    </row>
    <row r="107" spans="1:5" ht="22.8" x14ac:dyDescent="0.4">
      <c r="A107" s="119"/>
      <c r="B107" s="119"/>
      <c r="C107" s="119"/>
      <c r="D107" s="120"/>
      <c r="E107" s="119"/>
    </row>
    <row r="108" spans="1:5" ht="22.8" x14ac:dyDescent="0.4">
      <c r="A108" s="119"/>
      <c r="B108" s="119"/>
      <c r="C108" s="119"/>
      <c r="D108" s="120"/>
      <c r="E108" s="119"/>
    </row>
    <row r="109" spans="1:5" ht="22.8" x14ac:dyDescent="0.4">
      <c r="A109" s="119"/>
      <c r="B109" s="119"/>
      <c r="C109" s="119"/>
      <c r="D109" s="120"/>
      <c r="E109" s="119"/>
    </row>
    <row r="110" spans="1:5" ht="22.8" x14ac:dyDescent="0.4">
      <c r="A110" s="119"/>
      <c r="B110" s="119"/>
      <c r="C110" s="119"/>
      <c r="D110" s="120"/>
      <c r="E110" s="119"/>
    </row>
    <row r="111" spans="1:5" ht="22.8" x14ac:dyDescent="0.4">
      <c r="A111" s="119"/>
      <c r="B111" s="119"/>
      <c r="C111" s="119"/>
      <c r="D111" s="120"/>
      <c r="E111" s="119"/>
    </row>
    <row r="112" spans="1:5" ht="22.8" x14ac:dyDescent="0.4">
      <c r="A112" s="119"/>
      <c r="B112" s="119"/>
      <c r="C112" s="119"/>
      <c r="D112" s="120"/>
      <c r="E112" s="119"/>
    </row>
    <row r="113" spans="1:5" ht="22.8" x14ac:dyDescent="0.4">
      <c r="A113" s="119"/>
      <c r="B113" s="119"/>
      <c r="C113" s="119"/>
      <c r="D113" s="120"/>
      <c r="E113" s="119"/>
    </row>
    <row r="114" spans="1:5" ht="22.8" x14ac:dyDescent="0.4">
      <c r="A114" s="119"/>
      <c r="B114" s="119"/>
      <c r="C114" s="119"/>
      <c r="D114" s="120"/>
      <c r="E114" s="119"/>
    </row>
    <row r="115" spans="1:5" ht="22.8" x14ac:dyDescent="0.4">
      <c r="A115" s="119"/>
      <c r="B115" s="119"/>
      <c r="C115" s="119"/>
      <c r="D115" s="120"/>
      <c r="E115" s="119"/>
    </row>
    <row r="116" spans="1:5" ht="22.8" x14ac:dyDescent="0.4">
      <c r="A116" s="119"/>
      <c r="B116" s="119"/>
      <c r="C116" s="119"/>
      <c r="D116" s="120"/>
      <c r="E116" s="119"/>
    </row>
    <row r="117" spans="1:5" ht="22.8" x14ac:dyDescent="0.4">
      <c r="A117" s="119"/>
      <c r="B117" s="119"/>
      <c r="C117" s="119"/>
      <c r="D117" s="120"/>
      <c r="E117" s="119"/>
    </row>
    <row r="118" spans="1:5" ht="22.8" x14ac:dyDescent="0.4">
      <c r="A118" s="119"/>
      <c r="B118" s="119"/>
      <c r="C118" s="119"/>
      <c r="D118" s="120"/>
      <c r="E118" s="119"/>
    </row>
    <row r="119" spans="1:5" ht="22.8" x14ac:dyDescent="0.4">
      <c r="A119" s="119"/>
      <c r="B119" s="119"/>
      <c r="C119" s="119"/>
      <c r="D119" s="120"/>
      <c r="E119" s="119"/>
    </row>
    <row r="120" spans="1:5" ht="22.8" x14ac:dyDescent="0.4">
      <c r="A120" s="119"/>
      <c r="B120" s="119"/>
      <c r="C120" s="119"/>
      <c r="D120" s="120"/>
      <c r="E120" s="119"/>
    </row>
    <row r="121" spans="1:5" ht="22.8" x14ac:dyDescent="0.4">
      <c r="A121" s="119"/>
      <c r="B121" s="119"/>
      <c r="C121" s="119"/>
      <c r="D121" s="120"/>
      <c r="E121" s="119"/>
    </row>
    <row r="122" spans="1:5" ht="22.8" x14ac:dyDescent="0.4">
      <c r="A122" s="119"/>
      <c r="B122" s="119"/>
      <c r="C122" s="119"/>
      <c r="D122" s="120"/>
      <c r="E122" s="119"/>
    </row>
    <row r="123" spans="1:5" ht="22.8" x14ac:dyDescent="0.4">
      <c r="A123" s="119"/>
      <c r="B123" s="119"/>
      <c r="C123" s="119"/>
      <c r="D123" s="120"/>
      <c r="E123" s="119"/>
    </row>
    <row r="124" spans="1:5" ht="22.8" x14ac:dyDescent="0.4">
      <c r="A124" s="119"/>
      <c r="B124" s="119"/>
      <c r="C124" s="119"/>
      <c r="D124" s="120"/>
      <c r="E124" s="119"/>
    </row>
    <row r="125" spans="1:5" ht="22.8" x14ac:dyDescent="0.4">
      <c r="A125" s="119"/>
      <c r="B125" s="119"/>
      <c r="C125" s="119"/>
      <c r="D125" s="120"/>
      <c r="E125" s="119"/>
    </row>
    <row r="126" spans="1:5" ht="22.8" x14ac:dyDescent="0.4">
      <c r="A126" s="119"/>
      <c r="B126" s="119"/>
      <c r="C126" s="119"/>
      <c r="D126" s="120"/>
      <c r="E126" s="119"/>
    </row>
    <row r="127" spans="1:5" ht="22.8" x14ac:dyDescent="0.4">
      <c r="A127" s="119"/>
      <c r="B127" s="119"/>
      <c r="C127" s="119"/>
      <c r="D127" s="120"/>
      <c r="E127" s="119"/>
    </row>
    <row r="128" spans="1:5" ht="22.8" x14ac:dyDescent="0.4">
      <c r="A128" s="119"/>
      <c r="B128" s="119"/>
      <c r="C128" s="119"/>
      <c r="D128" s="120"/>
      <c r="E128" s="119"/>
    </row>
    <row r="129" spans="1:5" ht="22.8" x14ac:dyDescent="0.4">
      <c r="A129" s="119"/>
      <c r="B129" s="119"/>
      <c r="C129" s="119"/>
      <c r="D129" s="120"/>
      <c r="E129" s="119"/>
    </row>
    <row r="130" spans="1:5" ht="22.8" x14ac:dyDescent="0.4">
      <c r="A130" s="119"/>
      <c r="B130" s="119"/>
      <c r="C130" s="119"/>
      <c r="D130" s="120"/>
      <c r="E130" s="119"/>
    </row>
    <row r="131" spans="1:5" ht="22.8" x14ac:dyDescent="0.4">
      <c r="A131" s="119"/>
      <c r="B131" s="119"/>
      <c r="C131" s="119"/>
      <c r="D131" s="120"/>
      <c r="E131" s="119"/>
    </row>
    <row r="132" spans="1:5" ht="22.8" x14ac:dyDescent="0.4">
      <c r="A132" s="119"/>
      <c r="B132" s="119"/>
      <c r="C132" s="119"/>
      <c r="D132" s="120"/>
      <c r="E132" s="119"/>
    </row>
    <row r="133" spans="1:5" ht="22.8" x14ac:dyDescent="0.4">
      <c r="A133" s="119"/>
      <c r="B133" s="119"/>
      <c r="C133" s="119"/>
      <c r="D133" s="120"/>
      <c r="E133" s="119"/>
    </row>
    <row r="134" spans="1:5" ht="22.8" x14ac:dyDescent="0.4">
      <c r="A134" s="119"/>
      <c r="B134" s="119"/>
      <c r="C134" s="119"/>
      <c r="D134" s="120"/>
      <c r="E134" s="119"/>
    </row>
    <row r="135" spans="1:5" ht="22.8" x14ac:dyDescent="0.4">
      <c r="A135" s="119"/>
      <c r="B135" s="119"/>
      <c r="C135" s="119"/>
      <c r="D135" s="120"/>
      <c r="E135" s="119"/>
    </row>
    <row r="136" spans="1:5" ht="22.8" x14ac:dyDescent="0.4">
      <c r="A136" s="119"/>
      <c r="B136" s="119"/>
      <c r="C136" s="119"/>
      <c r="D136" s="120"/>
      <c r="E136" s="119"/>
    </row>
    <row r="137" spans="1:5" ht="22.8" x14ac:dyDescent="0.4">
      <c r="A137" s="119"/>
      <c r="B137" s="119"/>
      <c r="C137" s="119"/>
      <c r="D137" s="120"/>
      <c r="E137" s="119"/>
    </row>
    <row r="138" spans="1:5" ht="22.8" x14ac:dyDescent="0.4">
      <c r="A138" s="119"/>
      <c r="B138" s="119"/>
      <c r="C138" s="119"/>
      <c r="D138" s="120"/>
      <c r="E138" s="119"/>
    </row>
    <row r="139" spans="1:5" ht="22.8" x14ac:dyDescent="0.4">
      <c r="A139" s="119"/>
      <c r="B139" s="119"/>
      <c r="C139" s="119"/>
      <c r="D139" s="120"/>
      <c r="E139" s="119"/>
    </row>
    <row r="140" spans="1:5" ht="22.8" x14ac:dyDescent="0.4">
      <c r="A140" s="119"/>
      <c r="B140" s="119"/>
      <c r="C140" s="119"/>
      <c r="D140" s="120"/>
      <c r="E140" s="119"/>
    </row>
    <row r="141" spans="1:5" ht="22.8" x14ac:dyDescent="0.4">
      <c r="A141" s="119"/>
      <c r="B141" s="119"/>
      <c r="C141" s="119"/>
      <c r="D141" s="120"/>
      <c r="E141" s="119"/>
    </row>
    <row r="142" spans="1:5" ht="22.8" x14ac:dyDescent="0.4">
      <c r="A142" s="119"/>
      <c r="B142" s="119"/>
      <c r="C142" s="119"/>
      <c r="D142" s="120"/>
      <c r="E142" s="119"/>
    </row>
    <row r="143" spans="1:5" ht="22.8" x14ac:dyDescent="0.4">
      <c r="A143" s="119"/>
      <c r="B143" s="119"/>
      <c r="C143" s="119"/>
      <c r="D143" s="120"/>
      <c r="E143" s="119"/>
    </row>
    <row r="144" spans="1:5" ht="22.8" x14ac:dyDescent="0.4">
      <c r="A144" s="119"/>
      <c r="B144" s="119"/>
      <c r="C144" s="119"/>
      <c r="D144" s="120"/>
      <c r="E144" s="119"/>
    </row>
    <row r="145" spans="1:5" ht="22.8" x14ac:dyDescent="0.4">
      <c r="A145" s="119"/>
      <c r="B145" s="119"/>
      <c r="C145" s="119"/>
      <c r="D145" s="120"/>
      <c r="E145" s="119"/>
    </row>
    <row r="146" spans="1:5" ht="22.8" x14ac:dyDescent="0.4">
      <c r="A146" s="119"/>
      <c r="B146" s="119"/>
      <c r="C146" s="119"/>
      <c r="D146" s="120"/>
      <c r="E146" s="119"/>
    </row>
    <row r="147" spans="1:5" ht="22.8" x14ac:dyDescent="0.4">
      <c r="A147" s="119"/>
      <c r="B147" s="119"/>
      <c r="C147" s="119"/>
      <c r="D147" s="120"/>
      <c r="E147" s="119"/>
    </row>
    <row r="148" spans="1:5" ht="22.8" x14ac:dyDescent="0.4">
      <c r="A148" s="119"/>
      <c r="B148" s="119"/>
      <c r="C148" s="119"/>
      <c r="D148" s="120"/>
      <c r="E148" s="119"/>
    </row>
    <row r="149" spans="1:5" ht="22.8" x14ac:dyDescent="0.4">
      <c r="A149" s="119"/>
      <c r="B149" s="119"/>
      <c r="C149" s="119"/>
      <c r="D149" s="120"/>
      <c r="E149" s="119"/>
    </row>
    <row r="150" spans="1:5" ht="22.8" x14ac:dyDescent="0.4">
      <c r="A150" s="119"/>
      <c r="B150" s="119"/>
      <c r="C150" s="119"/>
      <c r="D150" s="120"/>
      <c r="E150" s="119"/>
    </row>
    <row r="151" spans="1:5" ht="22.8" x14ac:dyDescent="0.4">
      <c r="A151" s="119"/>
      <c r="B151" s="119"/>
      <c r="C151" s="119"/>
      <c r="D151" s="120"/>
      <c r="E151" s="119"/>
    </row>
    <row r="152" spans="1:5" ht="22.8" x14ac:dyDescent="0.4">
      <c r="A152" s="119"/>
      <c r="B152" s="119"/>
      <c r="C152" s="119"/>
      <c r="D152" s="120"/>
      <c r="E152" s="119"/>
    </row>
    <row r="153" spans="1:5" ht="22.8" x14ac:dyDescent="0.4">
      <c r="A153" s="119"/>
      <c r="B153" s="119"/>
      <c r="C153" s="119"/>
      <c r="D153" s="120"/>
      <c r="E153" s="119"/>
    </row>
    <row r="154" spans="1:5" ht="22.8" x14ac:dyDescent="0.4">
      <c r="A154" s="119"/>
      <c r="B154" s="119"/>
      <c r="C154" s="119"/>
      <c r="D154" s="120"/>
      <c r="E154" s="119"/>
    </row>
    <row r="155" spans="1:5" ht="22.8" x14ac:dyDescent="0.4">
      <c r="A155" s="119"/>
      <c r="B155" s="119"/>
      <c r="C155" s="119"/>
      <c r="D155" s="120"/>
      <c r="E155" s="119"/>
    </row>
    <row r="156" spans="1:5" ht="22.8" x14ac:dyDescent="0.4">
      <c r="A156" s="119"/>
      <c r="B156" s="119"/>
      <c r="C156" s="119"/>
      <c r="D156" s="120"/>
      <c r="E156" s="119"/>
    </row>
    <row r="157" spans="1:5" ht="22.8" x14ac:dyDescent="0.4">
      <c r="A157" s="119"/>
      <c r="B157" s="119"/>
      <c r="C157" s="119"/>
      <c r="D157" s="120"/>
      <c r="E157" s="119"/>
    </row>
    <row r="158" spans="1:5" ht="22.8" x14ac:dyDescent="0.4">
      <c r="A158" s="119"/>
      <c r="B158" s="119"/>
      <c r="C158" s="119"/>
      <c r="D158" s="120"/>
      <c r="E158" s="119"/>
    </row>
    <row r="159" spans="1:5" ht="22.8" x14ac:dyDescent="0.4">
      <c r="A159" s="119"/>
      <c r="B159" s="119"/>
      <c r="C159" s="119"/>
      <c r="D159" s="120"/>
      <c r="E159" s="119"/>
    </row>
    <row r="160" spans="1:5" ht="22.8" x14ac:dyDescent="0.4">
      <c r="A160" s="119"/>
      <c r="B160" s="119"/>
      <c r="C160" s="119"/>
      <c r="D160" s="120"/>
      <c r="E160" s="119"/>
    </row>
    <row r="161" spans="1:5" ht="22.8" x14ac:dyDescent="0.4">
      <c r="A161" s="119"/>
      <c r="B161" s="119"/>
      <c r="C161" s="119"/>
      <c r="D161" s="120"/>
      <c r="E161" s="119"/>
    </row>
    <row r="162" spans="1:5" ht="22.8" x14ac:dyDescent="0.4">
      <c r="A162" s="119"/>
      <c r="B162" s="119"/>
      <c r="C162" s="119"/>
      <c r="D162" s="120"/>
      <c r="E162" s="119"/>
    </row>
    <row r="163" spans="1:5" ht="22.8" x14ac:dyDescent="0.4">
      <c r="A163" s="119"/>
      <c r="B163" s="119"/>
      <c r="C163" s="119"/>
      <c r="D163" s="120"/>
      <c r="E163" s="119"/>
    </row>
    <row r="164" spans="1:5" ht="22.8" x14ac:dyDescent="0.4">
      <c r="A164" s="119"/>
      <c r="B164" s="119"/>
      <c r="C164" s="119"/>
      <c r="D164" s="120"/>
      <c r="E164" s="119"/>
    </row>
    <row r="165" spans="1:5" ht="22.8" x14ac:dyDescent="0.4">
      <c r="A165" s="119"/>
      <c r="B165" s="119"/>
      <c r="C165" s="119"/>
      <c r="D165" s="120"/>
      <c r="E165" s="119"/>
    </row>
    <row r="166" spans="1:5" ht="22.8" x14ac:dyDescent="0.4">
      <c r="A166" s="119"/>
      <c r="B166" s="119"/>
      <c r="C166" s="119"/>
      <c r="D166" s="120"/>
      <c r="E166" s="119"/>
    </row>
    <row r="167" spans="1:5" ht="22.8" x14ac:dyDescent="0.4">
      <c r="A167" s="119"/>
      <c r="B167" s="119"/>
      <c r="C167" s="119"/>
      <c r="D167" s="120"/>
      <c r="E167" s="119"/>
    </row>
    <row r="168" spans="1:5" ht="22.8" x14ac:dyDescent="0.4">
      <c r="A168" s="119"/>
      <c r="B168" s="119"/>
      <c r="C168" s="119"/>
      <c r="D168" s="120"/>
      <c r="E168" s="119"/>
    </row>
    <row r="169" spans="1:5" ht="22.8" x14ac:dyDescent="0.4">
      <c r="A169" s="119"/>
      <c r="B169" s="119"/>
      <c r="C169" s="119"/>
      <c r="D169" s="120"/>
      <c r="E169" s="119"/>
    </row>
    <row r="170" spans="1:5" ht="22.8" x14ac:dyDescent="0.4">
      <c r="A170" s="119"/>
      <c r="B170" s="119"/>
      <c r="C170" s="119"/>
      <c r="D170" s="120"/>
      <c r="E170" s="119"/>
    </row>
    <row r="171" spans="1:5" ht="22.8" x14ac:dyDescent="0.4">
      <c r="A171" s="119"/>
      <c r="B171" s="119"/>
      <c r="C171" s="119"/>
      <c r="D171" s="120"/>
      <c r="E171" s="119"/>
    </row>
    <row r="172" spans="1:5" ht="22.8" x14ac:dyDescent="0.4">
      <c r="A172" s="119"/>
      <c r="B172" s="119"/>
      <c r="C172" s="119"/>
      <c r="D172" s="120"/>
      <c r="E172" s="119"/>
    </row>
    <row r="173" spans="1:5" ht="22.8" x14ac:dyDescent="0.4">
      <c r="A173" s="119"/>
      <c r="B173" s="119"/>
      <c r="C173" s="119"/>
      <c r="D173" s="120"/>
      <c r="E173" s="119"/>
    </row>
    <row r="174" spans="1:5" ht="22.8" x14ac:dyDescent="0.4">
      <c r="A174" s="119"/>
      <c r="B174" s="119"/>
      <c r="C174" s="119"/>
      <c r="D174" s="120"/>
      <c r="E174" s="119"/>
    </row>
    <row r="175" spans="1:5" ht="22.8" x14ac:dyDescent="0.4">
      <c r="A175" s="119"/>
      <c r="B175" s="119"/>
      <c r="C175" s="119"/>
      <c r="D175" s="120"/>
      <c r="E175" s="119"/>
    </row>
    <row r="176" spans="1:5" ht="22.8" x14ac:dyDescent="0.4">
      <c r="A176" s="119"/>
      <c r="B176" s="119"/>
      <c r="C176" s="119"/>
      <c r="D176" s="120"/>
      <c r="E176" s="119"/>
    </row>
    <row r="177" spans="1:5" ht="22.8" x14ac:dyDescent="0.4">
      <c r="A177" s="119"/>
      <c r="B177" s="119"/>
      <c r="C177" s="119"/>
      <c r="D177" s="120"/>
      <c r="E177" s="119"/>
    </row>
    <row r="178" spans="1:5" ht="22.8" x14ac:dyDescent="0.4">
      <c r="A178" s="119"/>
      <c r="B178" s="119"/>
      <c r="C178" s="119"/>
      <c r="D178" s="120"/>
      <c r="E178" s="119"/>
    </row>
    <row r="179" spans="1:5" ht="22.8" x14ac:dyDescent="0.4">
      <c r="A179" s="119"/>
      <c r="B179" s="119"/>
      <c r="C179" s="119"/>
      <c r="D179" s="120"/>
      <c r="E179" s="119"/>
    </row>
    <row r="180" spans="1:5" ht="22.8" x14ac:dyDescent="0.4">
      <c r="A180" s="119"/>
      <c r="B180" s="119"/>
      <c r="C180" s="119"/>
      <c r="D180" s="120"/>
      <c r="E180" s="119"/>
    </row>
    <row r="181" spans="1:5" ht="22.8" x14ac:dyDescent="0.4">
      <c r="A181" s="119"/>
      <c r="B181" s="119"/>
      <c r="C181" s="119"/>
      <c r="D181" s="120"/>
      <c r="E181" s="119"/>
    </row>
    <row r="182" spans="1:5" ht="22.8" x14ac:dyDescent="0.4">
      <c r="A182" s="119"/>
      <c r="B182" s="119"/>
      <c r="C182" s="119"/>
      <c r="D182" s="120"/>
      <c r="E182" s="119"/>
    </row>
    <row r="183" spans="1:5" ht="22.8" x14ac:dyDescent="0.4">
      <c r="A183" s="119"/>
      <c r="B183" s="119"/>
      <c r="C183" s="119"/>
      <c r="D183" s="120"/>
      <c r="E183" s="119"/>
    </row>
    <row r="184" spans="1:5" ht="22.8" x14ac:dyDescent="0.4">
      <c r="A184" s="119"/>
      <c r="B184" s="119"/>
      <c r="C184" s="119"/>
      <c r="D184" s="120"/>
      <c r="E184" s="119"/>
    </row>
    <row r="185" spans="1:5" ht="22.8" x14ac:dyDescent="0.4">
      <c r="A185" s="119"/>
      <c r="B185" s="119"/>
      <c r="C185" s="119"/>
      <c r="D185" s="120"/>
      <c r="E185" s="119"/>
    </row>
    <row r="186" spans="1:5" ht="22.8" x14ac:dyDescent="0.4">
      <c r="A186" s="119"/>
      <c r="B186" s="119"/>
      <c r="C186" s="119"/>
      <c r="D186" s="120"/>
      <c r="E186" s="119"/>
    </row>
    <row r="187" spans="1:5" ht="22.8" x14ac:dyDescent="0.4">
      <c r="A187" s="119"/>
      <c r="B187" s="119"/>
      <c r="C187" s="119"/>
      <c r="D187" s="120"/>
      <c r="E187" s="119"/>
    </row>
    <row r="188" spans="1:5" ht="22.8" x14ac:dyDescent="0.4">
      <c r="A188" s="119"/>
      <c r="B188" s="119"/>
      <c r="C188" s="119"/>
      <c r="D188" s="120"/>
      <c r="E188" s="119"/>
    </row>
    <row r="189" spans="1:5" ht="22.8" x14ac:dyDescent="0.4">
      <c r="A189" s="119"/>
      <c r="B189" s="119"/>
      <c r="C189" s="119"/>
      <c r="D189" s="120"/>
      <c r="E189" s="119"/>
    </row>
    <row r="190" spans="1:5" ht="22.8" x14ac:dyDescent="0.4">
      <c r="A190" s="119"/>
      <c r="B190" s="119"/>
      <c r="C190" s="119"/>
      <c r="D190" s="120"/>
      <c r="E190" s="119"/>
    </row>
    <row r="191" spans="1:5" ht="22.8" x14ac:dyDescent="0.4">
      <c r="A191" s="119"/>
      <c r="B191" s="119"/>
      <c r="C191" s="119"/>
      <c r="D191" s="120"/>
      <c r="E191" s="119"/>
    </row>
    <row r="192" spans="1:5" ht="22.8" x14ac:dyDescent="0.4">
      <c r="A192" s="119"/>
      <c r="B192" s="119"/>
      <c r="C192" s="119"/>
      <c r="D192" s="120"/>
      <c r="E192" s="119"/>
    </row>
    <row r="193" spans="1:5" ht="22.8" x14ac:dyDescent="0.4">
      <c r="A193" s="119"/>
      <c r="B193" s="119"/>
      <c r="C193" s="119"/>
      <c r="D193" s="120"/>
      <c r="E193" s="119"/>
    </row>
    <row r="194" spans="1:5" ht="22.8" x14ac:dyDescent="0.4">
      <c r="A194" s="119"/>
      <c r="B194" s="119"/>
      <c r="C194" s="119"/>
      <c r="D194" s="120"/>
      <c r="E194" s="119"/>
    </row>
    <row r="195" spans="1:5" ht="22.8" x14ac:dyDescent="0.4">
      <c r="A195" s="119"/>
      <c r="B195" s="119"/>
      <c r="C195" s="119"/>
      <c r="D195" s="120"/>
      <c r="E195" s="119"/>
    </row>
    <row r="196" spans="1:5" ht="22.8" x14ac:dyDescent="0.4">
      <c r="A196" s="119"/>
      <c r="B196" s="119"/>
      <c r="C196" s="119"/>
      <c r="D196" s="120"/>
      <c r="E196" s="119"/>
    </row>
    <row r="197" spans="1:5" ht="22.8" x14ac:dyDescent="0.4">
      <c r="A197" s="119"/>
      <c r="B197" s="119"/>
      <c r="C197" s="119"/>
      <c r="D197" s="120"/>
      <c r="E197" s="119"/>
    </row>
    <row r="198" spans="1:5" ht="22.8" x14ac:dyDescent="0.4">
      <c r="A198" s="119"/>
      <c r="B198" s="119"/>
      <c r="C198" s="119"/>
      <c r="D198" s="120"/>
      <c r="E198" s="119"/>
    </row>
    <row r="199" spans="1:5" ht="22.8" x14ac:dyDescent="0.4">
      <c r="A199" s="119"/>
      <c r="B199" s="119"/>
      <c r="C199" s="119"/>
      <c r="D199" s="120"/>
      <c r="E199" s="119"/>
    </row>
    <row r="200" spans="1:5" ht="22.8" x14ac:dyDescent="0.4">
      <c r="A200" s="119"/>
      <c r="B200" s="119"/>
      <c r="C200" s="119"/>
      <c r="D200" s="120"/>
      <c r="E200" s="119"/>
    </row>
    <row r="201" spans="1:5" ht="22.8" x14ac:dyDescent="0.4">
      <c r="A201" s="119"/>
      <c r="B201" s="119"/>
      <c r="C201" s="119"/>
      <c r="D201" s="120"/>
      <c r="E201" s="119"/>
    </row>
    <row r="202" spans="1:5" ht="22.8" x14ac:dyDescent="0.4">
      <c r="A202" s="119"/>
      <c r="B202" s="119"/>
      <c r="C202" s="119"/>
      <c r="D202" s="120"/>
      <c r="E202" s="119"/>
    </row>
    <row r="203" spans="1:5" ht="22.8" x14ac:dyDescent="0.4">
      <c r="A203" s="119"/>
      <c r="B203" s="119"/>
      <c r="C203" s="119"/>
      <c r="D203" s="120"/>
      <c r="E203" s="119"/>
    </row>
    <row r="204" spans="1:5" ht="22.8" x14ac:dyDescent="0.4">
      <c r="A204" s="119"/>
      <c r="B204" s="119"/>
      <c r="C204" s="119"/>
      <c r="D204" s="120"/>
      <c r="E204" s="119"/>
    </row>
    <row r="205" spans="1:5" ht="22.8" x14ac:dyDescent="0.4">
      <c r="A205" s="119"/>
      <c r="B205" s="119"/>
      <c r="C205" s="119"/>
      <c r="D205" s="120"/>
      <c r="E205" s="119"/>
    </row>
    <row r="206" spans="1:5" ht="22.8" x14ac:dyDescent="0.4">
      <c r="A206" s="119"/>
      <c r="B206" s="119"/>
      <c r="C206" s="119"/>
      <c r="D206" s="120"/>
      <c r="E206" s="119"/>
    </row>
    <row r="207" spans="1:5" ht="22.8" x14ac:dyDescent="0.4">
      <c r="A207" s="119"/>
      <c r="B207" s="119"/>
      <c r="C207" s="119"/>
      <c r="D207" s="120"/>
      <c r="E207" s="119"/>
    </row>
    <row r="208" spans="1:5" ht="22.8" x14ac:dyDescent="0.4">
      <c r="A208" s="119"/>
      <c r="B208" s="119"/>
      <c r="C208" s="119"/>
      <c r="D208" s="120"/>
      <c r="E208" s="119"/>
    </row>
    <row r="209" spans="1:5" ht="22.8" x14ac:dyDescent="0.4">
      <c r="A209" s="119"/>
      <c r="B209" s="119"/>
      <c r="C209" s="119"/>
      <c r="D209" s="120"/>
      <c r="E209" s="119"/>
    </row>
    <row r="210" spans="1:5" ht="22.8" x14ac:dyDescent="0.4">
      <c r="A210" s="119"/>
      <c r="B210" s="119"/>
      <c r="C210" s="119"/>
      <c r="D210" s="120"/>
      <c r="E210" s="119"/>
    </row>
    <row r="211" spans="1:5" ht="22.8" x14ac:dyDescent="0.4">
      <c r="A211" s="119"/>
      <c r="B211" s="119"/>
      <c r="C211" s="119"/>
      <c r="D211" s="120"/>
      <c r="E211" s="119"/>
    </row>
    <row r="212" spans="1:5" ht="22.8" x14ac:dyDescent="0.4">
      <c r="A212" s="119"/>
      <c r="B212" s="119"/>
      <c r="C212" s="119"/>
      <c r="D212" s="120"/>
      <c r="E212" s="119"/>
    </row>
    <row r="213" spans="1:5" ht="22.8" x14ac:dyDescent="0.4">
      <c r="A213" s="119"/>
      <c r="B213" s="119"/>
      <c r="C213" s="119"/>
      <c r="D213" s="120"/>
      <c r="E213" s="119"/>
    </row>
    <row r="214" spans="1:5" ht="22.8" x14ac:dyDescent="0.4">
      <c r="A214" s="119"/>
      <c r="B214" s="119"/>
      <c r="C214" s="119"/>
      <c r="D214" s="120"/>
      <c r="E214" s="119"/>
    </row>
    <row r="215" spans="1:5" ht="22.8" x14ac:dyDescent="0.4">
      <c r="A215" s="119"/>
      <c r="B215" s="119"/>
      <c r="C215" s="119"/>
      <c r="D215" s="120"/>
      <c r="E215" s="119"/>
    </row>
    <row r="216" spans="1:5" ht="22.8" x14ac:dyDescent="0.4">
      <c r="A216" s="119"/>
      <c r="B216" s="119"/>
      <c r="C216" s="119"/>
      <c r="D216" s="120"/>
      <c r="E216" s="119"/>
    </row>
    <row r="217" spans="1:5" ht="22.8" x14ac:dyDescent="0.4">
      <c r="A217" s="119"/>
      <c r="B217" s="119"/>
      <c r="C217" s="119"/>
      <c r="D217" s="120"/>
      <c r="E217" s="119"/>
    </row>
    <row r="218" spans="1:5" ht="22.8" x14ac:dyDescent="0.4">
      <c r="A218" s="119"/>
      <c r="B218" s="119"/>
      <c r="C218" s="119"/>
      <c r="D218" s="120"/>
      <c r="E218" s="119"/>
    </row>
    <row r="219" spans="1:5" ht="22.8" x14ac:dyDescent="0.4">
      <c r="A219" s="119"/>
      <c r="B219" s="119"/>
      <c r="C219" s="119"/>
      <c r="D219" s="120"/>
      <c r="E219" s="119"/>
    </row>
    <row r="220" spans="1:5" ht="22.8" x14ac:dyDescent="0.4">
      <c r="A220" s="119"/>
      <c r="B220" s="119"/>
      <c r="C220" s="119"/>
      <c r="D220" s="120"/>
      <c r="E220" s="119"/>
    </row>
    <row r="221" spans="1:5" ht="22.8" x14ac:dyDescent="0.4">
      <c r="A221" s="119"/>
      <c r="B221" s="119"/>
      <c r="C221" s="119"/>
      <c r="D221" s="120"/>
      <c r="E221" s="119"/>
    </row>
    <row r="222" spans="1:5" ht="22.8" x14ac:dyDescent="0.4">
      <c r="A222" s="119"/>
      <c r="B222" s="119"/>
      <c r="C222" s="119"/>
      <c r="D222" s="120"/>
      <c r="E222" s="119"/>
    </row>
    <row r="223" spans="1:5" ht="22.8" x14ac:dyDescent="0.4">
      <c r="A223" s="119"/>
      <c r="B223" s="119"/>
      <c r="C223" s="119"/>
      <c r="D223" s="120"/>
      <c r="E223" s="119"/>
    </row>
    <row r="224" spans="1:5" ht="22.8" x14ac:dyDescent="0.4">
      <c r="A224" s="119"/>
      <c r="B224" s="119"/>
      <c r="C224" s="119"/>
      <c r="D224" s="120"/>
      <c r="E224" s="119"/>
    </row>
  </sheetData>
  <mergeCells count="11">
    <mergeCell ref="G12:H12"/>
    <mergeCell ref="F13:H13"/>
    <mergeCell ref="A15:H15"/>
    <mergeCell ref="G1:H1"/>
    <mergeCell ref="G2:H2"/>
    <mergeCell ref="A3:H3"/>
    <mergeCell ref="A4:H4"/>
    <mergeCell ref="A5:A6"/>
    <mergeCell ref="B5:B6"/>
    <mergeCell ref="C5:E5"/>
    <mergeCell ref="F5:H5"/>
  </mergeCells>
  <phoneticPr fontId="10" type="noConversion"/>
  <hyperlinks>
    <hyperlink ref="I1" location="預告統計資料發布時間表!A1" display="回發布時間表" xr:uid="{68A3E165-1DFB-46C8-A4EE-EE351DC3B29B}"/>
  </hyperlinks>
  <printOptions horizontalCentered="1"/>
  <pageMargins left="0.35433070866141736" right="0.15748031496062992" top="0.62992125984251968" bottom="0.39370078740157483" header="0.51181102362204722" footer="0.51181102362204722"/>
  <pageSetup paperSize="9" scale="84" orientation="landscape"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0933C-DD6B-4DFD-A765-65C0A15DC82E}">
  <dimension ref="A1:CB34"/>
  <sheetViews>
    <sheetView zoomScale="70" zoomScaleNormal="70" zoomScaleSheetLayoutView="85" workbookViewId="0"/>
  </sheetViews>
  <sheetFormatPr defaultColWidth="9" defaultRowHeight="16.2" x14ac:dyDescent="0.3"/>
  <cols>
    <col min="1" max="1" width="12.6640625" style="275" customWidth="1"/>
    <col min="2" max="2" width="10.44140625" style="275" customWidth="1"/>
    <col min="3" max="5" width="7.6640625" style="275" bestFit="1" customWidth="1"/>
    <col min="6" max="7" width="6.5546875" style="275" bestFit="1" customWidth="1"/>
    <col min="8" max="8" width="5.44140625" style="275" customWidth="1"/>
    <col min="9" max="9" width="7.6640625" style="275" bestFit="1" customWidth="1"/>
    <col min="10" max="10" width="6.5546875" style="275" bestFit="1" customWidth="1"/>
    <col min="11" max="12" width="7.6640625" style="275" bestFit="1" customWidth="1"/>
    <col min="13" max="13" width="6.109375" style="275" customWidth="1"/>
    <col min="14" max="14" width="7.6640625" style="275" bestFit="1" customWidth="1"/>
    <col min="15" max="23" width="5.33203125" style="275" customWidth="1"/>
    <col min="24" max="29" width="7.6640625" style="275" bestFit="1" customWidth="1"/>
    <col min="30" max="32" width="6.5546875" style="275" bestFit="1" customWidth="1"/>
    <col min="33" max="41" width="5.33203125" style="275" customWidth="1"/>
    <col min="42" max="16384" width="9" style="275"/>
  </cols>
  <sheetData>
    <row r="1" spans="1:42" ht="17.25" customHeight="1" x14ac:dyDescent="0.3">
      <c r="A1" s="272" t="s">
        <v>282</v>
      </c>
      <c r="B1" s="273"/>
      <c r="C1" s="274"/>
      <c r="D1" s="274"/>
      <c r="E1" s="274"/>
      <c r="F1" s="274"/>
      <c r="G1" s="274"/>
      <c r="H1" s="274"/>
      <c r="AP1" s="109" t="s">
        <v>107</v>
      </c>
    </row>
    <row r="2" spans="1:42" ht="17.25" customHeight="1" x14ac:dyDescent="0.3">
      <c r="A2" s="276" t="s">
        <v>283</v>
      </c>
      <c r="B2" s="277" t="s">
        <v>284</v>
      </c>
      <c r="C2" s="278"/>
      <c r="D2" s="278"/>
      <c r="E2" s="274"/>
      <c r="F2" s="274"/>
      <c r="G2" s="274"/>
      <c r="H2" s="274"/>
      <c r="L2" s="279"/>
      <c r="M2" s="279"/>
      <c r="N2" s="279"/>
      <c r="O2" s="279"/>
      <c r="P2" s="279"/>
      <c r="Q2" s="279"/>
      <c r="R2" s="279"/>
      <c r="S2" s="279"/>
      <c r="T2" s="279"/>
      <c r="U2" s="279"/>
      <c r="V2" s="279"/>
      <c r="W2" s="279"/>
      <c r="AG2" s="279"/>
      <c r="AH2" s="279"/>
      <c r="AI2" s="279"/>
      <c r="AJ2" s="279"/>
      <c r="AK2" s="279"/>
      <c r="AL2" s="279"/>
      <c r="AM2" s="279"/>
      <c r="AN2" s="279"/>
      <c r="AO2" s="279"/>
    </row>
    <row r="3" spans="1:42" s="280" customFormat="1" ht="28.2" x14ac:dyDescent="0.55000000000000004">
      <c r="A3" s="963" t="s">
        <v>285</v>
      </c>
      <c r="B3" s="963"/>
      <c r="C3" s="963"/>
      <c r="D3" s="963"/>
      <c r="E3" s="963"/>
      <c r="F3" s="963"/>
      <c r="G3" s="963"/>
      <c r="H3" s="963"/>
      <c r="I3" s="963"/>
      <c r="J3" s="963"/>
      <c r="K3" s="963"/>
      <c r="L3" s="963"/>
      <c r="M3" s="963"/>
      <c r="N3" s="963"/>
      <c r="O3" s="963"/>
      <c r="P3" s="963"/>
      <c r="Q3" s="963"/>
      <c r="R3" s="963"/>
      <c r="S3" s="963"/>
      <c r="T3" s="963"/>
      <c r="U3" s="963"/>
      <c r="V3" s="963"/>
      <c r="W3" s="963"/>
      <c r="X3" s="963"/>
      <c r="Y3" s="963"/>
      <c r="Z3" s="963"/>
      <c r="AA3" s="963"/>
      <c r="AB3" s="963"/>
      <c r="AC3" s="963"/>
      <c r="AD3" s="963"/>
      <c r="AE3" s="963"/>
      <c r="AF3" s="963"/>
      <c r="AG3" s="963"/>
      <c r="AH3" s="963"/>
      <c r="AI3" s="963"/>
      <c r="AJ3" s="963"/>
      <c r="AK3" s="963"/>
      <c r="AL3" s="963"/>
      <c r="AM3" s="963"/>
      <c r="AN3" s="963"/>
      <c r="AO3" s="963"/>
    </row>
    <row r="4" spans="1:42" ht="34.5" customHeight="1" thickBot="1" x14ac:dyDescent="0.35">
      <c r="B4" s="964" t="s">
        <v>449</v>
      </c>
      <c r="C4" s="964"/>
      <c r="D4" s="964"/>
      <c r="E4" s="964"/>
      <c r="F4" s="964"/>
      <c r="G4" s="964"/>
      <c r="H4" s="964"/>
      <c r="I4" s="964"/>
      <c r="J4" s="964"/>
      <c r="K4" s="964"/>
      <c r="L4" s="964"/>
      <c r="M4" s="964"/>
      <c r="N4" s="964"/>
      <c r="O4" s="964"/>
      <c r="P4" s="964"/>
      <c r="Q4" s="964"/>
      <c r="R4" s="964"/>
      <c r="S4" s="964"/>
      <c r="T4" s="964"/>
      <c r="U4" s="964"/>
      <c r="V4" s="964"/>
      <c r="W4" s="964"/>
      <c r="X4" s="964"/>
      <c r="Y4" s="964"/>
      <c r="Z4" s="964"/>
      <c r="AA4" s="964"/>
      <c r="AB4" s="964"/>
      <c r="AC4" s="964"/>
      <c r="AD4" s="964"/>
      <c r="AE4" s="964"/>
      <c r="AF4" s="964"/>
      <c r="AG4" s="964"/>
      <c r="AH4" s="964"/>
      <c r="AI4" s="964"/>
      <c r="AJ4" s="964"/>
      <c r="AK4" s="964"/>
      <c r="AL4" s="964"/>
      <c r="AM4" s="281"/>
      <c r="AN4" s="281"/>
      <c r="AO4" s="282" t="s">
        <v>286</v>
      </c>
    </row>
    <row r="5" spans="1:42" ht="27" customHeight="1" x14ac:dyDescent="0.3">
      <c r="A5" s="965" t="s">
        <v>231</v>
      </c>
      <c r="B5" s="966"/>
      <c r="C5" s="971" t="s">
        <v>287</v>
      </c>
      <c r="D5" s="972"/>
      <c r="E5" s="972"/>
      <c r="F5" s="972"/>
      <c r="G5" s="972"/>
      <c r="H5" s="972"/>
      <c r="I5" s="972"/>
      <c r="J5" s="972"/>
      <c r="K5" s="973"/>
      <c r="L5" s="974" t="s">
        <v>288</v>
      </c>
      <c r="M5" s="965"/>
      <c r="N5" s="966"/>
      <c r="O5" s="971" t="s">
        <v>289</v>
      </c>
      <c r="P5" s="972"/>
      <c r="Q5" s="972"/>
      <c r="R5" s="972"/>
      <c r="S5" s="972"/>
      <c r="T5" s="972"/>
      <c r="U5" s="972"/>
      <c r="V5" s="972"/>
      <c r="W5" s="973"/>
      <c r="X5" s="283" t="s">
        <v>290</v>
      </c>
      <c r="Y5" s="284"/>
      <c r="Z5" s="284"/>
      <c r="AA5" s="285"/>
      <c r="AB5" s="285"/>
      <c r="AC5" s="285"/>
      <c r="AD5" s="285"/>
      <c r="AE5" s="285"/>
      <c r="AF5" s="285"/>
      <c r="AG5" s="285"/>
      <c r="AH5" s="285"/>
      <c r="AI5" s="285"/>
      <c r="AJ5" s="285"/>
      <c r="AK5" s="285"/>
      <c r="AL5" s="286"/>
      <c r="AM5" s="978" t="s">
        <v>291</v>
      </c>
      <c r="AN5" s="979"/>
      <c r="AO5" s="979"/>
    </row>
    <row r="6" spans="1:42" ht="29.25" customHeight="1" x14ac:dyDescent="0.3">
      <c r="A6" s="967"/>
      <c r="B6" s="968"/>
      <c r="C6" s="287" t="s">
        <v>292</v>
      </c>
      <c r="D6" s="287"/>
      <c r="E6" s="287"/>
      <c r="F6" s="287" t="s">
        <v>293</v>
      </c>
      <c r="G6" s="287"/>
      <c r="H6" s="287"/>
      <c r="I6" s="981" t="s">
        <v>294</v>
      </c>
      <c r="J6" s="982"/>
      <c r="K6" s="983"/>
      <c r="L6" s="975"/>
      <c r="M6" s="976"/>
      <c r="N6" s="977"/>
      <c r="O6" s="288" t="s">
        <v>295</v>
      </c>
      <c r="P6" s="289"/>
      <c r="Q6" s="289"/>
      <c r="R6" s="289" t="s">
        <v>296</v>
      </c>
      <c r="S6" s="289"/>
      <c r="T6" s="289"/>
      <c r="U6" s="984" t="s">
        <v>297</v>
      </c>
      <c r="V6" s="985"/>
      <c r="W6" s="986"/>
      <c r="X6" s="987" t="s">
        <v>298</v>
      </c>
      <c r="Y6" s="988"/>
      <c r="Z6" s="989"/>
      <c r="AA6" s="950" t="s">
        <v>299</v>
      </c>
      <c r="AB6" s="951"/>
      <c r="AC6" s="952"/>
      <c r="AD6" s="950" t="s">
        <v>300</v>
      </c>
      <c r="AE6" s="951"/>
      <c r="AF6" s="952"/>
      <c r="AG6" s="953" t="s">
        <v>301</v>
      </c>
      <c r="AH6" s="954"/>
      <c r="AI6" s="955"/>
      <c r="AJ6" s="953" t="s">
        <v>302</v>
      </c>
      <c r="AK6" s="954"/>
      <c r="AL6" s="956"/>
      <c r="AM6" s="980"/>
      <c r="AN6" s="980"/>
      <c r="AO6" s="980"/>
    </row>
    <row r="7" spans="1:42" ht="59.25" customHeight="1" thickBot="1" x14ac:dyDescent="0.35">
      <c r="A7" s="969"/>
      <c r="B7" s="970"/>
      <c r="C7" s="290" t="s">
        <v>303</v>
      </c>
      <c r="D7" s="291" t="s">
        <v>304</v>
      </c>
      <c r="E7" s="291" t="s">
        <v>305</v>
      </c>
      <c r="F7" s="290" t="s">
        <v>303</v>
      </c>
      <c r="G7" s="291" t="s">
        <v>304</v>
      </c>
      <c r="H7" s="291" t="s">
        <v>305</v>
      </c>
      <c r="I7" s="290" t="s">
        <v>303</v>
      </c>
      <c r="J7" s="291" t="s">
        <v>304</v>
      </c>
      <c r="K7" s="291" t="s">
        <v>305</v>
      </c>
      <c r="L7" s="291" t="s">
        <v>306</v>
      </c>
      <c r="M7" s="292" t="s">
        <v>307</v>
      </c>
      <c r="N7" s="290" t="s">
        <v>308</v>
      </c>
      <c r="O7" s="293" t="s">
        <v>306</v>
      </c>
      <c r="P7" s="294" t="s">
        <v>307</v>
      </c>
      <c r="Q7" s="295" t="s">
        <v>308</v>
      </c>
      <c r="R7" s="293" t="s">
        <v>306</v>
      </c>
      <c r="S7" s="294" t="s">
        <v>307</v>
      </c>
      <c r="T7" s="295" t="s">
        <v>308</v>
      </c>
      <c r="U7" s="293" t="s">
        <v>306</v>
      </c>
      <c r="V7" s="294" t="s">
        <v>307</v>
      </c>
      <c r="W7" s="296" t="s">
        <v>308</v>
      </c>
      <c r="X7" s="297" t="s">
        <v>306</v>
      </c>
      <c r="Y7" s="294" t="s">
        <v>307</v>
      </c>
      <c r="Z7" s="295" t="s">
        <v>308</v>
      </c>
      <c r="AA7" s="293" t="s">
        <v>309</v>
      </c>
      <c r="AB7" s="294" t="s">
        <v>307</v>
      </c>
      <c r="AC7" s="295" t="s">
        <v>308</v>
      </c>
      <c r="AD7" s="293" t="s">
        <v>309</v>
      </c>
      <c r="AE7" s="294" t="s">
        <v>307</v>
      </c>
      <c r="AF7" s="295" t="s">
        <v>308</v>
      </c>
      <c r="AG7" s="293" t="s">
        <v>309</v>
      </c>
      <c r="AH7" s="294" t="s">
        <v>307</v>
      </c>
      <c r="AI7" s="295" t="s">
        <v>308</v>
      </c>
      <c r="AJ7" s="293" t="s">
        <v>309</v>
      </c>
      <c r="AK7" s="294" t="s">
        <v>307</v>
      </c>
      <c r="AL7" s="296" t="s">
        <v>308</v>
      </c>
      <c r="AM7" s="297" t="s">
        <v>309</v>
      </c>
      <c r="AN7" s="294" t="s">
        <v>307</v>
      </c>
      <c r="AO7" s="296" t="s">
        <v>308</v>
      </c>
    </row>
    <row r="8" spans="1:42" ht="30.75" customHeight="1" x14ac:dyDescent="0.3">
      <c r="A8" s="957" t="s">
        <v>310</v>
      </c>
      <c r="B8" s="298" t="s">
        <v>309</v>
      </c>
      <c r="C8" s="299">
        <f t="shared" ref="C8:AO13" si="0">C14</f>
        <v>269</v>
      </c>
      <c r="D8" s="299">
        <f t="shared" si="0"/>
        <v>98</v>
      </c>
      <c r="E8" s="299">
        <f t="shared" si="0"/>
        <v>171</v>
      </c>
      <c r="F8" s="299">
        <f t="shared" si="0"/>
        <v>13</v>
      </c>
      <c r="G8" s="299">
        <f t="shared" si="0"/>
        <v>10</v>
      </c>
      <c r="H8" s="299">
        <f t="shared" si="0"/>
        <v>3</v>
      </c>
      <c r="I8" s="299">
        <f t="shared" si="0"/>
        <v>256</v>
      </c>
      <c r="J8" s="299">
        <f t="shared" si="0"/>
        <v>88</v>
      </c>
      <c r="K8" s="299">
        <f t="shared" si="0"/>
        <v>168</v>
      </c>
      <c r="L8" s="299">
        <f t="shared" si="0"/>
        <v>171</v>
      </c>
      <c r="M8" s="299">
        <f t="shared" si="0"/>
        <v>54</v>
      </c>
      <c r="N8" s="299">
        <f t="shared" si="0"/>
        <v>117</v>
      </c>
      <c r="O8" s="299">
        <f t="shared" si="0"/>
        <v>0</v>
      </c>
      <c r="P8" s="299">
        <f t="shared" si="0"/>
        <v>0</v>
      </c>
      <c r="Q8" s="299">
        <f t="shared" si="0"/>
        <v>0</v>
      </c>
      <c r="R8" s="299">
        <f t="shared" si="0"/>
        <v>0</v>
      </c>
      <c r="S8" s="299">
        <f t="shared" si="0"/>
        <v>0</v>
      </c>
      <c r="T8" s="299">
        <f t="shared" si="0"/>
        <v>0</v>
      </c>
      <c r="U8" s="299">
        <f t="shared" si="0"/>
        <v>0</v>
      </c>
      <c r="V8" s="299">
        <f t="shared" si="0"/>
        <v>0</v>
      </c>
      <c r="W8" s="300">
        <f t="shared" si="0"/>
        <v>0</v>
      </c>
      <c r="X8" s="301">
        <f t="shared" si="0"/>
        <v>17</v>
      </c>
      <c r="Y8" s="299">
        <f t="shared" si="0"/>
        <v>13</v>
      </c>
      <c r="Z8" s="299">
        <f t="shared" si="0"/>
        <v>4</v>
      </c>
      <c r="AA8" s="299">
        <f t="shared" si="0"/>
        <v>15</v>
      </c>
      <c r="AB8" s="299">
        <f t="shared" si="0"/>
        <v>11</v>
      </c>
      <c r="AC8" s="299">
        <f t="shared" si="0"/>
        <v>4</v>
      </c>
      <c r="AD8" s="299">
        <f t="shared" si="0"/>
        <v>2</v>
      </c>
      <c r="AE8" s="299">
        <f t="shared" si="0"/>
        <v>2</v>
      </c>
      <c r="AF8" s="299">
        <f t="shared" si="0"/>
        <v>0</v>
      </c>
      <c r="AG8" s="299">
        <f t="shared" si="0"/>
        <v>0</v>
      </c>
      <c r="AH8" s="299">
        <f t="shared" si="0"/>
        <v>0</v>
      </c>
      <c r="AI8" s="299">
        <f t="shared" si="0"/>
        <v>0</v>
      </c>
      <c r="AJ8" s="299">
        <f t="shared" si="0"/>
        <v>0</v>
      </c>
      <c r="AK8" s="299">
        <f t="shared" si="0"/>
        <v>0</v>
      </c>
      <c r="AL8" s="300">
        <f t="shared" si="0"/>
        <v>0</v>
      </c>
      <c r="AM8" s="301">
        <f t="shared" si="0"/>
        <v>0</v>
      </c>
      <c r="AN8" s="299">
        <f t="shared" si="0"/>
        <v>0</v>
      </c>
      <c r="AO8" s="302">
        <f t="shared" si="0"/>
        <v>0</v>
      </c>
    </row>
    <row r="9" spans="1:42" ht="30.75" customHeight="1" x14ac:dyDescent="0.3">
      <c r="A9" s="958"/>
      <c r="B9" s="303" t="s">
        <v>311</v>
      </c>
      <c r="C9" s="304">
        <f t="shared" si="0"/>
        <v>21</v>
      </c>
      <c r="D9" s="304">
        <f t="shared" si="0"/>
        <v>9</v>
      </c>
      <c r="E9" s="304">
        <f t="shared" si="0"/>
        <v>12</v>
      </c>
      <c r="F9" s="304">
        <f t="shared" si="0"/>
        <v>1</v>
      </c>
      <c r="G9" s="305">
        <f t="shared" si="0"/>
        <v>1</v>
      </c>
      <c r="H9" s="305">
        <f t="shared" si="0"/>
        <v>0</v>
      </c>
      <c r="I9" s="304">
        <f t="shared" si="0"/>
        <v>20</v>
      </c>
      <c r="J9" s="305">
        <f t="shared" si="0"/>
        <v>8</v>
      </c>
      <c r="K9" s="305">
        <f t="shared" si="0"/>
        <v>12</v>
      </c>
      <c r="L9" s="304">
        <f t="shared" si="0"/>
        <v>17</v>
      </c>
      <c r="M9" s="305">
        <f t="shared" si="0"/>
        <v>6</v>
      </c>
      <c r="N9" s="305">
        <f t="shared" si="0"/>
        <v>11</v>
      </c>
      <c r="O9" s="304">
        <f t="shared" si="0"/>
        <v>0</v>
      </c>
      <c r="P9" s="304">
        <f t="shared" si="0"/>
        <v>0</v>
      </c>
      <c r="Q9" s="304">
        <f t="shared" si="0"/>
        <v>0</v>
      </c>
      <c r="R9" s="304">
        <f t="shared" si="0"/>
        <v>0</v>
      </c>
      <c r="S9" s="305">
        <f t="shared" si="0"/>
        <v>0</v>
      </c>
      <c r="T9" s="305">
        <f t="shared" si="0"/>
        <v>0</v>
      </c>
      <c r="U9" s="304">
        <f t="shared" si="0"/>
        <v>0</v>
      </c>
      <c r="V9" s="305">
        <f t="shared" si="0"/>
        <v>0</v>
      </c>
      <c r="W9" s="306">
        <f t="shared" si="0"/>
        <v>0</v>
      </c>
      <c r="X9" s="307">
        <f t="shared" si="0"/>
        <v>0</v>
      </c>
      <c r="Y9" s="304">
        <f t="shared" si="0"/>
        <v>0</v>
      </c>
      <c r="Z9" s="304">
        <f t="shared" si="0"/>
        <v>0</v>
      </c>
      <c r="AA9" s="304">
        <f t="shared" si="0"/>
        <v>0</v>
      </c>
      <c r="AB9" s="305">
        <f t="shared" si="0"/>
        <v>0</v>
      </c>
      <c r="AC9" s="305">
        <f t="shared" si="0"/>
        <v>0</v>
      </c>
      <c r="AD9" s="304">
        <f t="shared" si="0"/>
        <v>0</v>
      </c>
      <c r="AE9" s="305">
        <f t="shared" si="0"/>
        <v>0</v>
      </c>
      <c r="AF9" s="305">
        <f t="shared" si="0"/>
        <v>0</v>
      </c>
      <c r="AG9" s="304">
        <f t="shared" si="0"/>
        <v>0</v>
      </c>
      <c r="AH9" s="305">
        <f t="shared" si="0"/>
        <v>0</v>
      </c>
      <c r="AI9" s="305">
        <f t="shared" si="0"/>
        <v>0</v>
      </c>
      <c r="AJ9" s="304">
        <f t="shared" si="0"/>
        <v>0</v>
      </c>
      <c r="AK9" s="305">
        <f t="shared" si="0"/>
        <v>0</v>
      </c>
      <c r="AL9" s="306">
        <f t="shared" si="0"/>
        <v>0</v>
      </c>
      <c r="AM9" s="307">
        <f t="shared" si="0"/>
        <v>0</v>
      </c>
      <c r="AN9" s="305">
        <f t="shared" si="0"/>
        <v>0</v>
      </c>
      <c r="AO9" s="308">
        <f t="shared" si="0"/>
        <v>0</v>
      </c>
    </row>
    <row r="10" spans="1:42" ht="30.75" customHeight="1" x14ac:dyDescent="0.3">
      <c r="A10" s="958"/>
      <c r="B10" s="298" t="s">
        <v>312</v>
      </c>
      <c r="C10" s="304">
        <f t="shared" si="0"/>
        <v>53</v>
      </c>
      <c r="D10" s="304">
        <f t="shared" si="0"/>
        <v>21</v>
      </c>
      <c r="E10" s="304">
        <f t="shared" si="0"/>
        <v>32</v>
      </c>
      <c r="F10" s="304">
        <f t="shared" si="0"/>
        <v>6</v>
      </c>
      <c r="G10" s="305">
        <f t="shared" si="0"/>
        <v>6</v>
      </c>
      <c r="H10" s="305">
        <f t="shared" si="0"/>
        <v>0</v>
      </c>
      <c r="I10" s="304">
        <f t="shared" si="0"/>
        <v>47</v>
      </c>
      <c r="J10" s="305">
        <f t="shared" si="0"/>
        <v>15</v>
      </c>
      <c r="K10" s="305">
        <f t="shared" si="0"/>
        <v>32</v>
      </c>
      <c r="L10" s="304">
        <f t="shared" si="0"/>
        <v>35</v>
      </c>
      <c r="M10" s="305">
        <f t="shared" si="0"/>
        <v>13</v>
      </c>
      <c r="N10" s="305">
        <f t="shared" si="0"/>
        <v>22</v>
      </c>
      <c r="O10" s="304">
        <f t="shared" si="0"/>
        <v>0</v>
      </c>
      <c r="P10" s="304">
        <f t="shared" si="0"/>
        <v>0</v>
      </c>
      <c r="Q10" s="304">
        <f t="shared" si="0"/>
        <v>0</v>
      </c>
      <c r="R10" s="304">
        <f t="shared" si="0"/>
        <v>0</v>
      </c>
      <c r="S10" s="305">
        <f t="shared" si="0"/>
        <v>0</v>
      </c>
      <c r="T10" s="305">
        <f t="shared" si="0"/>
        <v>0</v>
      </c>
      <c r="U10" s="304">
        <f t="shared" si="0"/>
        <v>0</v>
      </c>
      <c r="V10" s="305">
        <f t="shared" si="0"/>
        <v>0</v>
      </c>
      <c r="W10" s="306">
        <f t="shared" si="0"/>
        <v>0</v>
      </c>
      <c r="X10" s="307">
        <f t="shared" si="0"/>
        <v>0</v>
      </c>
      <c r="Y10" s="304">
        <f t="shared" si="0"/>
        <v>0</v>
      </c>
      <c r="Z10" s="304">
        <f t="shared" si="0"/>
        <v>0</v>
      </c>
      <c r="AA10" s="304">
        <f t="shared" si="0"/>
        <v>0</v>
      </c>
      <c r="AB10" s="305">
        <f t="shared" si="0"/>
        <v>0</v>
      </c>
      <c r="AC10" s="305">
        <f t="shared" si="0"/>
        <v>0</v>
      </c>
      <c r="AD10" s="304">
        <f t="shared" si="0"/>
        <v>0</v>
      </c>
      <c r="AE10" s="305">
        <f t="shared" si="0"/>
        <v>0</v>
      </c>
      <c r="AF10" s="305">
        <f t="shared" si="0"/>
        <v>0</v>
      </c>
      <c r="AG10" s="304">
        <f t="shared" si="0"/>
        <v>0</v>
      </c>
      <c r="AH10" s="305">
        <f t="shared" si="0"/>
        <v>0</v>
      </c>
      <c r="AI10" s="305">
        <f t="shared" si="0"/>
        <v>0</v>
      </c>
      <c r="AJ10" s="304">
        <f t="shared" si="0"/>
        <v>0</v>
      </c>
      <c r="AK10" s="305">
        <f t="shared" si="0"/>
        <v>0</v>
      </c>
      <c r="AL10" s="306">
        <f t="shared" si="0"/>
        <v>0</v>
      </c>
      <c r="AM10" s="307">
        <f t="shared" si="0"/>
        <v>0</v>
      </c>
      <c r="AN10" s="305">
        <f t="shared" si="0"/>
        <v>0</v>
      </c>
      <c r="AO10" s="308">
        <f t="shared" si="0"/>
        <v>0</v>
      </c>
    </row>
    <row r="11" spans="1:42" ht="30.75" customHeight="1" x14ac:dyDescent="0.3">
      <c r="A11" s="958"/>
      <c r="B11" s="298" t="s">
        <v>313</v>
      </c>
      <c r="C11" s="304">
        <f t="shared" si="0"/>
        <v>53</v>
      </c>
      <c r="D11" s="304">
        <f t="shared" si="0"/>
        <v>14</v>
      </c>
      <c r="E11" s="304">
        <f t="shared" si="0"/>
        <v>39</v>
      </c>
      <c r="F11" s="304">
        <f t="shared" si="0"/>
        <v>4</v>
      </c>
      <c r="G11" s="305">
        <f t="shared" si="0"/>
        <v>2</v>
      </c>
      <c r="H11" s="305">
        <f t="shared" si="0"/>
        <v>2</v>
      </c>
      <c r="I11" s="304">
        <f t="shared" si="0"/>
        <v>49</v>
      </c>
      <c r="J11" s="305">
        <f t="shared" si="0"/>
        <v>12</v>
      </c>
      <c r="K11" s="305">
        <f t="shared" si="0"/>
        <v>37</v>
      </c>
      <c r="L11" s="304">
        <f t="shared" si="0"/>
        <v>34</v>
      </c>
      <c r="M11" s="305">
        <f t="shared" si="0"/>
        <v>8</v>
      </c>
      <c r="N11" s="305">
        <f t="shared" si="0"/>
        <v>26</v>
      </c>
      <c r="O11" s="304">
        <f t="shared" si="0"/>
        <v>0</v>
      </c>
      <c r="P11" s="304">
        <f t="shared" si="0"/>
        <v>0</v>
      </c>
      <c r="Q11" s="304">
        <f t="shared" si="0"/>
        <v>0</v>
      </c>
      <c r="R11" s="304">
        <f t="shared" si="0"/>
        <v>0</v>
      </c>
      <c r="S11" s="305">
        <f t="shared" si="0"/>
        <v>0</v>
      </c>
      <c r="T11" s="305">
        <f t="shared" si="0"/>
        <v>0</v>
      </c>
      <c r="U11" s="304">
        <f t="shared" si="0"/>
        <v>0</v>
      </c>
      <c r="V11" s="305">
        <f t="shared" si="0"/>
        <v>0</v>
      </c>
      <c r="W11" s="306">
        <f t="shared" si="0"/>
        <v>0</v>
      </c>
      <c r="X11" s="307">
        <f t="shared" si="0"/>
        <v>0</v>
      </c>
      <c r="Y11" s="304">
        <f t="shared" si="0"/>
        <v>0</v>
      </c>
      <c r="Z11" s="304">
        <f t="shared" si="0"/>
        <v>0</v>
      </c>
      <c r="AA11" s="304">
        <f t="shared" si="0"/>
        <v>0</v>
      </c>
      <c r="AB11" s="305">
        <f t="shared" si="0"/>
        <v>0</v>
      </c>
      <c r="AC11" s="305">
        <f t="shared" si="0"/>
        <v>0</v>
      </c>
      <c r="AD11" s="304">
        <f t="shared" si="0"/>
        <v>0</v>
      </c>
      <c r="AE11" s="305">
        <f t="shared" si="0"/>
        <v>0</v>
      </c>
      <c r="AF11" s="305">
        <f t="shared" si="0"/>
        <v>0</v>
      </c>
      <c r="AG11" s="304">
        <f t="shared" si="0"/>
        <v>0</v>
      </c>
      <c r="AH11" s="305">
        <f t="shared" si="0"/>
        <v>0</v>
      </c>
      <c r="AI11" s="305">
        <f t="shared" si="0"/>
        <v>0</v>
      </c>
      <c r="AJ11" s="304">
        <f t="shared" si="0"/>
        <v>0</v>
      </c>
      <c r="AK11" s="305">
        <f t="shared" si="0"/>
        <v>0</v>
      </c>
      <c r="AL11" s="306">
        <f t="shared" si="0"/>
        <v>0</v>
      </c>
      <c r="AM11" s="307">
        <f t="shared" si="0"/>
        <v>0</v>
      </c>
      <c r="AN11" s="305">
        <f t="shared" si="0"/>
        <v>0</v>
      </c>
      <c r="AO11" s="308">
        <f t="shared" si="0"/>
        <v>0</v>
      </c>
    </row>
    <row r="12" spans="1:42" ht="30.75" customHeight="1" x14ac:dyDescent="0.3">
      <c r="A12" s="958"/>
      <c r="B12" s="298" t="s">
        <v>314</v>
      </c>
      <c r="C12" s="304">
        <f t="shared" si="0"/>
        <v>72</v>
      </c>
      <c r="D12" s="304">
        <f t="shared" si="0"/>
        <v>27</v>
      </c>
      <c r="E12" s="304">
        <f t="shared" si="0"/>
        <v>45</v>
      </c>
      <c r="F12" s="304">
        <f t="shared" si="0"/>
        <v>0</v>
      </c>
      <c r="G12" s="305">
        <f t="shared" si="0"/>
        <v>0</v>
      </c>
      <c r="H12" s="305">
        <f t="shared" si="0"/>
        <v>0</v>
      </c>
      <c r="I12" s="304">
        <f t="shared" si="0"/>
        <v>72</v>
      </c>
      <c r="J12" s="305">
        <f t="shared" si="0"/>
        <v>27</v>
      </c>
      <c r="K12" s="305">
        <f t="shared" si="0"/>
        <v>45</v>
      </c>
      <c r="L12" s="304">
        <f t="shared" si="0"/>
        <v>43</v>
      </c>
      <c r="M12" s="305">
        <f t="shared" si="0"/>
        <v>14</v>
      </c>
      <c r="N12" s="305">
        <f t="shared" si="0"/>
        <v>29</v>
      </c>
      <c r="O12" s="304">
        <f t="shared" si="0"/>
        <v>0</v>
      </c>
      <c r="P12" s="304">
        <f t="shared" si="0"/>
        <v>0</v>
      </c>
      <c r="Q12" s="304">
        <f t="shared" si="0"/>
        <v>0</v>
      </c>
      <c r="R12" s="304">
        <f t="shared" si="0"/>
        <v>0</v>
      </c>
      <c r="S12" s="305">
        <f t="shared" si="0"/>
        <v>0</v>
      </c>
      <c r="T12" s="305">
        <f t="shared" si="0"/>
        <v>0</v>
      </c>
      <c r="U12" s="304">
        <f t="shared" si="0"/>
        <v>0</v>
      </c>
      <c r="V12" s="305">
        <f t="shared" si="0"/>
        <v>0</v>
      </c>
      <c r="W12" s="306">
        <f t="shared" si="0"/>
        <v>0</v>
      </c>
      <c r="X12" s="307">
        <f t="shared" si="0"/>
        <v>0</v>
      </c>
      <c r="Y12" s="304">
        <f t="shared" si="0"/>
        <v>0</v>
      </c>
      <c r="Z12" s="304">
        <f t="shared" si="0"/>
        <v>0</v>
      </c>
      <c r="AA12" s="304">
        <f t="shared" si="0"/>
        <v>0</v>
      </c>
      <c r="AB12" s="305">
        <f t="shared" si="0"/>
        <v>0</v>
      </c>
      <c r="AC12" s="305">
        <f t="shared" si="0"/>
        <v>0</v>
      </c>
      <c r="AD12" s="304">
        <f t="shared" si="0"/>
        <v>0</v>
      </c>
      <c r="AE12" s="305">
        <f t="shared" si="0"/>
        <v>0</v>
      </c>
      <c r="AF12" s="305">
        <f t="shared" si="0"/>
        <v>0</v>
      </c>
      <c r="AG12" s="304">
        <f t="shared" si="0"/>
        <v>0</v>
      </c>
      <c r="AH12" s="305">
        <f t="shared" si="0"/>
        <v>0</v>
      </c>
      <c r="AI12" s="305">
        <f t="shared" si="0"/>
        <v>0</v>
      </c>
      <c r="AJ12" s="304">
        <f t="shared" si="0"/>
        <v>0</v>
      </c>
      <c r="AK12" s="305">
        <f t="shared" si="0"/>
        <v>0</v>
      </c>
      <c r="AL12" s="306">
        <f t="shared" si="0"/>
        <v>0</v>
      </c>
      <c r="AM12" s="307">
        <f t="shared" si="0"/>
        <v>0</v>
      </c>
      <c r="AN12" s="305">
        <f t="shared" si="0"/>
        <v>0</v>
      </c>
      <c r="AO12" s="308">
        <f t="shared" si="0"/>
        <v>0</v>
      </c>
    </row>
    <row r="13" spans="1:42" ht="30.75" customHeight="1" x14ac:dyDescent="0.3">
      <c r="A13" s="959"/>
      <c r="B13" s="298" t="s">
        <v>315</v>
      </c>
      <c r="C13" s="304">
        <f t="shared" si="0"/>
        <v>70</v>
      </c>
      <c r="D13" s="304">
        <f t="shared" si="0"/>
        <v>27</v>
      </c>
      <c r="E13" s="304">
        <f t="shared" si="0"/>
        <v>43</v>
      </c>
      <c r="F13" s="304">
        <f t="shared" si="0"/>
        <v>2</v>
      </c>
      <c r="G13" s="305">
        <f t="shared" si="0"/>
        <v>1</v>
      </c>
      <c r="H13" s="305">
        <f t="shared" si="0"/>
        <v>1</v>
      </c>
      <c r="I13" s="304">
        <f t="shared" si="0"/>
        <v>68</v>
      </c>
      <c r="J13" s="305">
        <f t="shared" si="0"/>
        <v>26</v>
      </c>
      <c r="K13" s="305">
        <f t="shared" si="0"/>
        <v>42</v>
      </c>
      <c r="L13" s="304">
        <f t="shared" si="0"/>
        <v>42</v>
      </c>
      <c r="M13" s="305">
        <f t="shared" si="0"/>
        <v>13</v>
      </c>
      <c r="N13" s="305">
        <f t="shared" si="0"/>
        <v>29</v>
      </c>
      <c r="O13" s="304">
        <f t="shared" si="0"/>
        <v>0</v>
      </c>
      <c r="P13" s="304">
        <f t="shared" si="0"/>
        <v>0</v>
      </c>
      <c r="Q13" s="304">
        <f t="shared" si="0"/>
        <v>0</v>
      </c>
      <c r="R13" s="304">
        <f t="shared" si="0"/>
        <v>0</v>
      </c>
      <c r="S13" s="305">
        <f t="shared" si="0"/>
        <v>0</v>
      </c>
      <c r="T13" s="305">
        <f t="shared" si="0"/>
        <v>0</v>
      </c>
      <c r="U13" s="304">
        <f t="shared" si="0"/>
        <v>0</v>
      </c>
      <c r="V13" s="305">
        <f t="shared" si="0"/>
        <v>0</v>
      </c>
      <c r="W13" s="306">
        <f t="shared" si="0"/>
        <v>0</v>
      </c>
      <c r="X13" s="307">
        <f t="shared" si="0"/>
        <v>17</v>
      </c>
      <c r="Y13" s="304">
        <f t="shared" si="0"/>
        <v>13</v>
      </c>
      <c r="Z13" s="304">
        <f t="shared" si="0"/>
        <v>4</v>
      </c>
      <c r="AA13" s="304">
        <f t="shared" si="0"/>
        <v>15</v>
      </c>
      <c r="AB13" s="305">
        <f t="shared" si="0"/>
        <v>11</v>
      </c>
      <c r="AC13" s="305">
        <f t="shared" si="0"/>
        <v>4</v>
      </c>
      <c r="AD13" s="304">
        <f t="shared" si="0"/>
        <v>2</v>
      </c>
      <c r="AE13" s="305">
        <f t="shared" si="0"/>
        <v>2</v>
      </c>
      <c r="AF13" s="305">
        <f t="shared" si="0"/>
        <v>0</v>
      </c>
      <c r="AG13" s="304">
        <f t="shared" si="0"/>
        <v>0</v>
      </c>
      <c r="AH13" s="305">
        <f t="shared" si="0"/>
        <v>0</v>
      </c>
      <c r="AI13" s="305">
        <f t="shared" si="0"/>
        <v>0</v>
      </c>
      <c r="AJ13" s="304">
        <f t="shared" si="0"/>
        <v>0</v>
      </c>
      <c r="AK13" s="305">
        <f t="shared" si="0"/>
        <v>0</v>
      </c>
      <c r="AL13" s="306">
        <f t="shared" si="0"/>
        <v>0</v>
      </c>
      <c r="AM13" s="307">
        <f t="shared" si="0"/>
        <v>0</v>
      </c>
      <c r="AN13" s="305">
        <f t="shared" si="0"/>
        <v>0</v>
      </c>
      <c r="AO13" s="308">
        <f t="shared" si="0"/>
        <v>0</v>
      </c>
    </row>
    <row r="14" spans="1:42" ht="27" customHeight="1" x14ac:dyDescent="0.3">
      <c r="A14" s="960" t="s">
        <v>316</v>
      </c>
      <c r="B14" s="309" t="s">
        <v>309</v>
      </c>
      <c r="C14" s="304">
        <f>SUM(C15:C19)</f>
        <v>269</v>
      </c>
      <c r="D14" s="304">
        <f t="shared" ref="D14:AO14" si="1">SUM(D15:D19)</f>
        <v>98</v>
      </c>
      <c r="E14" s="304">
        <f t="shared" si="1"/>
        <v>171</v>
      </c>
      <c r="F14" s="304">
        <f t="shared" si="1"/>
        <v>13</v>
      </c>
      <c r="G14" s="304">
        <f t="shared" si="1"/>
        <v>10</v>
      </c>
      <c r="H14" s="304">
        <f t="shared" si="1"/>
        <v>3</v>
      </c>
      <c r="I14" s="304">
        <f t="shared" si="1"/>
        <v>256</v>
      </c>
      <c r="J14" s="304">
        <f t="shared" si="1"/>
        <v>88</v>
      </c>
      <c r="K14" s="304">
        <f t="shared" si="1"/>
        <v>168</v>
      </c>
      <c r="L14" s="304">
        <f t="shared" si="1"/>
        <v>171</v>
      </c>
      <c r="M14" s="304">
        <f t="shared" si="1"/>
        <v>54</v>
      </c>
      <c r="N14" s="304">
        <f t="shared" si="1"/>
        <v>117</v>
      </c>
      <c r="O14" s="304">
        <f t="shared" si="1"/>
        <v>0</v>
      </c>
      <c r="P14" s="304">
        <f t="shared" si="1"/>
        <v>0</v>
      </c>
      <c r="Q14" s="304">
        <f t="shared" si="1"/>
        <v>0</v>
      </c>
      <c r="R14" s="304">
        <f t="shared" si="1"/>
        <v>0</v>
      </c>
      <c r="S14" s="304">
        <f t="shared" si="1"/>
        <v>0</v>
      </c>
      <c r="T14" s="304">
        <f t="shared" si="1"/>
        <v>0</v>
      </c>
      <c r="U14" s="304">
        <f t="shared" si="1"/>
        <v>0</v>
      </c>
      <c r="V14" s="304">
        <f t="shared" si="1"/>
        <v>0</v>
      </c>
      <c r="W14" s="310">
        <f t="shared" si="1"/>
        <v>0</v>
      </c>
      <c r="X14" s="307">
        <f t="shared" si="1"/>
        <v>17</v>
      </c>
      <c r="Y14" s="304">
        <f t="shared" si="1"/>
        <v>13</v>
      </c>
      <c r="Z14" s="304">
        <f t="shared" si="1"/>
        <v>4</v>
      </c>
      <c r="AA14" s="304">
        <f t="shared" si="1"/>
        <v>15</v>
      </c>
      <c r="AB14" s="304">
        <f t="shared" si="1"/>
        <v>11</v>
      </c>
      <c r="AC14" s="304">
        <f t="shared" si="1"/>
        <v>4</v>
      </c>
      <c r="AD14" s="304">
        <f t="shared" si="1"/>
        <v>2</v>
      </c>
      <c r="AE14" s="304">
        <f t="shared" si="1"/>
        <v>2</v>
      </c>
      <c r="AF14" s="304">
        <f t="shared" si="1"/>
        <v>0</v>
      </c>
      <c r="AG14" s="304">
        <f t="shared" si="1"/>
        <v>0</v>
      </c>
      <c r="AH14" s="304">
        <f t="shared" si="1"/>
        <v>0</v>
      </c>
      <c r="AI14" s="304">
        <f t="shared" si="1"/>
        <v>0</v>
      </c>
      <c r="AJ14" s="304">
        <f t="shared" si="1"/>
        <v>0</v>
      </c>
      <c r="AK14" s="304">
        <f t="shared" si="1"/>
        <v>0</v>
      </c>
      <c r="AL14" s="310">
        <f t="shared" si="1"/>
        <v>0</v>
      </c>
      <c r="AM14" s="307">
        <f t="shared" si="1"/>
        <v>0</v>
      </c>
      <c r="AN14" s="304">
        <f t="shared" si="1"/>
        <v>0</v>
      </c>
      <c r="AO14" s="311">
        <f t="shared" si="1"/>
        <v>0</v>
      </c>
    </row>
    <row r="15" spans="1:42" ht="27" customHeight="1" x14ac:dyDescent="0.3">
      <c r="A15" s="961"/>
      <c r="B15" s="303" t="s">
        <v>317</v>
      </c>
      <c r="C15" s="304">
        <f>D15+E15</f>
        <v>21</v>
      </c>
      <c r="D15" s="304">
        <f>G15+J15</f>
        <v>9</v>
      </c>
      <c r="E15" s="304">
        <f>H15+K15</f>
        <v>12</v>
      </c>
      <c r="F15" s="304">
        <f>G15+H15</f>
        <v>1</v>
      </c>
      <c r="G15" s="305">
        <v>1</v>
      </c>
      <c r="H15" s="305">
        <v>0</v>
      </c>
      <c r="I15" s="304">
        <f>J15+K15</f>
        <v>20</v>
      </c>
      <c r="J15" s="305">
        <v>8</v>
      </c>
      <c r="K15" s="305">
        <v>12</v>
      </c>
      <c r="L15" s="304">
        <f>M15+N15</f>
        <v>17</v>
      </c>
      <c r="M15" s="305">
        <v>6</v>
      </c>
      <c r="N15" s="305">
        <v>11</v>
      </c>
      <c r="O15" s="304">
        <f>P15+Q15</f>
        <v>0</v>
      </c>
      <c r="P15" s="304">
        <f>S15+V15</f>
        <v>0</v>
      </c>
      <c r="Q15" s="304">
        <f>T15+W15</f>
        <v>0</v>
      </c>
      <c r="R15" s="304">
        <f>S15+T15</f>
        <v>0</v>
      </c>
      <c r="S15" s="305">
        <v>0</v>
      </c>
      <c r="T15" s="305">
        <v>0</v>
      </c>
      <c r="U15" s="304">
        <f>V15+W15</f>
        <v>0</v>
      </c>
      <c r="V15" s="305">
        <v>0</v>
      </c>
      <c r="W15" s="306">
        <v>0</v>
      </c>
      <c r="X15" s="307">
        <f>Y15+Z15</f>
        <v>0</v>
      </c>
      <c r="Y15" s="304">
        <f>AB15+AE15+AH15+AK15</f>
        <v>0</v>
      </c>
      <c r="Z15" s="304">
        <f>AC15+AF15+AI15+AL15</f>
        <v>0</v>
      </c>
      <c r="AA15" s="304">
        <f>AB15+AC15</f>
        <v>0</v>
      </c>
      <c r="AB15" s="305">
        <v>0</v>
      </c>
      <c r="AC15" s="305">
        <v>0</v>
      </c>
      <c r="AD15" s="304">
        <f>AE15+AF15</f>
        <v>0</v>
      </c>
      <c r="AE15" s="305">
        <v>0</v>
      </c>
      <c r="AF15" s="305">
        <v>0</v>
      </c>
      <c r="AG15" s="304">
        <f>AH15+AI15</f>
        <v>0</v>
      </c>
      <c r="AH15" s="305">
        <v>0</v>
      </c>
      <c r="AI15" s="305">
        <v>0</v>
      </c>
      <c r="AJ15" s="304">
        <f>AK15+AL15</f>
        <v>0</v>
      </c>
      <c r="AK15" s="305">
        <v>0</v>
      </c>
      <c r="AL15" s="306">
        <v>0</v>
      </c>
      <c r="AM15" s="307">
        <f>AN15+AO15</f>
        <v>0</v>
      </c>
      <c r="AN15" s="305">
        <v>0</v>
      </c>
      <c r="AO15" s="308">
        <v>0</v>
      </c>
    </row>
    <row r="16" spans="1:42" ht="27" customHeight="1" x14ac:dyDescent="0.3">
      <c r="A16" s="961"/>
      <c r="B16" s="298" t="s">
        <v>318</v>
      </c>
      <c r="C16" s="304">
        <f t="shared" ref="C16:C19" si="2">D16+E16</f>
        <v>53</v>
      </c>
      <c r="D16" s="304">
        <f t="shared" ref="D16:E19" si="3">G16+J16</f>
        <v>21</v>
      </c>
      <c r="E16" s="304">
        <f t="shared" si="3"/>
        <v>32</v>
      </c>
      <c r="F16" s="304">
        <f t="shared" ref="F16:F19" si="4">G16+H16</f>
        <v>6</v>
      </c>
      <c r="G16" s="305">
        <v>6</v>
      </c>
      <c r="H16" s="305">
        <v>0</v>
      </c>
      <c r="I16" s="304">
        <f t="shared" ref="I16:I19" si="5">J16+K16</f>
        <v>47</v>
      </c>
      <c r="J16" s="305">
        <v>15</v>
      </c>
      <c r="K16" s="305">
        <v>32</v>
      </c>
      <c r="L16" s="304">
        <f t="shared" ref="L16:L19" si="6">M16+N16</f>
        <v>35</v>
      </c>
      <c r="M16" s="305">
        <v>13</v>
      </c>
      <c r="N16" s="305">
        <v>22</v>
      </c>
      <c r="O16" s="304">
        <f t="shared" ref="O16:O19" si="7">P16+Q16</f>
        <v>0</v>
      </c>
      <c r="P16" s="304">
        <f t="shared" ref="P16:Q19" si="8">S16+V16</f>
        <v>0</v>
      </c>
      <c r="Q16" s="304">
        <f t="shared" si="8"/>
        <v>0</v>
      </c>
      <c r="R16" s="304">
        <f t="shared" ref="R16:R19" si="9">S16+T16</f>
        <v>0</v>
      </c>
      <c r="S16" s="305">
        <v>0</v>
      </c>
      <c r="T16" s="305">
        <v>0</v>
      </c>
      <c r="U16" s="304">
        <f t="shared" ref="U16:U19" si="10">V16+W16</f>
        <v>0</v>
      </c>
      <c r="V16" s="305">
        <v>0</v>
      </c>
      <c r="W16" s="306">
        <v>0</v>
      </c>
      <c r="X16" s="307">
        <f t="shared" ref="X16:X19" si="11">Y16+Z16</f>
        <v>0</v>
      </c>
      <c r="Y16" s="304">
        <f t="shared" ref="Y16:Z19" si="12">AB16+AE16+AH16+AK16</f>
        <v>0</v>
      </c>
      <c r="Z16" s="304">
        <f t="shared" si="12"/>
        <v>0</v>
      </c>
      <c r="AA16" s="304">
        <f t="shared" ref="AA16:AA19" si="13">AB16+AC16</f>
        <v>0</v>
      </c>
      <c r="AB16" s="305">
        <v>0</v>
      </c>
      <c r="AC16" s="305">
        <v>0</v>
      </c>
      <c r="AD16" s="304">
        <f t="shared" ref="AD16:AD19" si="14">AE16+AF16</f>
        <v>0</v>
      </c>
      <c r="AE16" s="305">
        <v>0</v>
      </c>
      <c r="AF16" s="305">
        <v>0</v>
      </c>
      <c r="AG16" s="304">
        <f t="shared" ref="AG16:AG19" si="15">AH16+AI16</f>
        <v>0</v>
      </c>
      <c r="AH16" s="305">
        <v>0</v>
      </c>
      <c r="AI16" s="305">
        <v>0</v>
      </c>
      <c r="AJ16" s="304">
        <f t="shared" ref="AJ16:AJ19" si="16">AK16+AL16</f>
        <v>0</v>
      </c>
      <c r="AK16" s="305">
        <v>0</v>
      </c>
      <c r="AL16" s="306">
        <v>0</v>
      </c>
      <c r="AM16" s="307">
        <f t="shared" ref="AM16:AM19" si="17">AN16+AO16</f>
        <v>0</v>
      </c>
      <c r="AN16" s="305">
        <v>0</v>
      </c>
      <c r="AO16" s="308">
        <v>0</v>
      </c>
    </row>
    <row r="17" spans="1:80" ht="27" customHeight="1" x14ac:dyDescent="0.3">
      <c r="A17" s="961"/>
      <c r="B17" s="298" t="s">
        <v>319</v>
      </c>
      <c r="C17" s="304">
        <f t="shared" si="2"/>
        <v>53</v>
      </c>
      <c r="D17" s="304">
        <f t="shared" si="3"/>
        <v>14</v>
      </c>
      <c r="E17" s="304">
        <f t="shared" si="3"/>
        <v>39</v>
      </c>
      <c r="F17" s="304">
        <f t="shared" si="4"/>
        <v>4</v>
      </c>
      <c r="G17" s="305">
        <v>2</v>
      </c>
      <c r="H17" s="305">
        <v>2</v>
      </c>
      <c r="I17" s="304">
        <f t="shared" si="5"/>
        <v>49</v>
      </c>
      <c r="J17" s="305">
        <v>12</v>
      </c>
      <c r="K17" s="305">
        <v>37</v>
      </c>
      <c r="L17" s="304">
        <f t="shared" si="6"/>
        <v>34</v>
      </c>
      <c r="M17" s="305">
        <v>8</v>
      </c>
      <c r="N17" s="305">
        <v>26</v>
      </c>
      <c r="O17" s="304">
        <f t="shared" si="7"/>
        <v>0</v>
      </c>
      <c r="P17" s="304">
        <f t="shared" si="8"/>
        <v>0</v>
      </c>
      <c r="Q17" s="304">
        <f t="shared" si="8"/>
        <v>0</v>
      </c>
      <c r="R17" s="304">
        <f t="shared" si="9"/>
        <v>0</v>
      </c>
      <c r="S17" s="305">
        <v>0</v>
      </c>
      <c r="T17" s="305">
        <v>0</v>
      </c>
      <c r="U17" s="304">
        <f t="shared" si="10"/>
        <v>0</v>
      </c>
      <c r="V17" s="305">
        <v>0</v>
      </c>
      <c r="W17" s="306">
        <v>0</v>
      </c>
      <c r="X17" s="307">
        <f t="shared" si="11"/>
        <v>0</v>
      </c>
      <c r="Y17" s="304">
        <f t="shared" si="12"/>
        <v>0</v>
      </c>
      <c r="Z17" s="304">
        <f t="shared" si="12"/>
        <v>0</v>
      </c>
      <c r="AA17" s="304">
        <f t="shared" si="13"/>
        <v>0</v>
      </c>
      <c r="AB17" s="305">
        <v>0</v>
      </c>
      <c r="AC17" s="305">
        <v>0</v>
      </c>
      <c r="AD17" s="304">
        <f t="shared" si="14"/>
        <v>0</v>
      </c>
      <c r="AE17" s="305">
        <v>0</v>
      </c>
      <c r="AF17" s="305">
        <v>0</v>
      </c>
      <c r="AG17" s="304">
        <f t="shared" si="15"/>
        <v>0</v>
      </c>
      <c r="AH17" s="305">
        <v>0</v>
      </c>
      <c r="AI17" s="305">
        <v>0</v>
      </c>
      <c r="AJ17" s="304">
        <f t="shared" si="16"/>
        <v>0</v>
      </c>
      <c r="AK17" s="305">
        <v>0</v>
      </c>
      <c r="AL17" s="306">
        <v>0</v>
      </c>
      <c r="AM17" s="307">
        <f t="shared" si="17"/>
        <v>0</v>
      </c>
      <c r="AN17" s="305">
        <v>0</v>
      </c>
      <c r="AO17" s="308">
        <v>0</v>
      </c>
    </row>
    <row r="18" spans="1:80" ht="27" customHeight="1" x14ac:dyDescent="0.3">
      <c r="A18" s="961"/>
      <c r="B18" s="298" t="s">
        <v>320</v>
      </c>
      <c r="C18" s="304">
        <f t="shared" si="2"/>
        <v>72</v>
      </c>
      <c r="D18" s="304">
        <f t="shared" si="3"/>
        <v>27</v>
      </c>
      <c r="E18" s="304">
        <f t="shared" si="3"/>
        <v>45</v>
      </c>
      <c r="F18" s="304">
        <f t="shared" si="4"/>
        <v>0</v>
      </c>
      <c r="G18" s="305">
        <v>0</v>
      </c>
      <c r="H18" s="305">
        <v>0</v>
      </c>
      <c r="I18" s="304">
        <f t="shared" si="5"/>
        <v>72</v>
      </c>
      <c r="J18" s="305">
        <v>27</v>
      </c>
      <c r="K18" s="305">
        <v>45</v>
      </c>
      <c r="L18" s="304">
        <f t="shared" si="6"/>
        <v>43</v>
      </c>
      <c r="M18" s="305">
        <v>14</v>
      </c>
      <c r="N18" s="305">
        <v>29</v>
      </c>
      <c r="O18" s="304">
        <f t="shared" si="7"/>
        <v>0</v>
      </c>
      <c r="P18" s="304">
        <f t="shared" si="8"/>
        <v>0</v>
      </c>
      <c r="Q18" s="304">
        <f t="shared" si="8"/>
        <v>0</v>
      </c>
      <c r="R18" s="304">
        <f t="shared" si="9"/>
        <v>0</v>
      </c>
      <c r="S18" s="305">
        <v>0</v>
      </c>
      <c r="T18" s="305">
        <v>0</v>
      </c>
      <c r="U18" s="304">
        <f t="shared" si="10"/>
        <v>0</v>
      </c>
      <c r="V18" s="305">
        <v>0</v>
      </c>
      <c r="W18" s="306">
        <v>0</v>
      </c>
      <c r="X18" s="307">
        <f t="shared" si="11"/>
        <v>0</v>
      </c>
      <c r="Y18" s="304">
        <f t="shared" si="12"/>
        <v>0</v>
      </c>
      <c r="Z18" s="304">
        <f t="shared" si="12"/>
        <v>0</v>
      </c>
      <c r="AA18" s="304">
        <f t="shared" si="13"/>
        <v>0</v>
      </c>
      <c r="AB18" s="305">
        <v>0</v>
      </c>
      <c r="AC18" s="305">
        <v>0</v>
      </c>
      <c r="AD18" s="304">
        <f t="shared" si="14"/>
        <v>0</v>
      </c>
      <c r="AE18" s="305">
        <v>0</v>
      </c>
      <c r="AF18" s="305">
        <v>0</v>
      </c>
      <c r="AG18" s="304">
        <f t="shared" si="15"/>
        <v>0</v>
      </c>
      <c r="AH18" s="305">
        <v>0</v>
      </c>
      <c r="AI18" s="305">
        <v>0</v>
      </c>
      <c r="AJ18" s="304">
        <f t="shared" si="16"/>
        <v>0</v>
      </c>
      <c r="AK18" s="305">
        <v>0</v>
      </c>
      <c r="AL18" s="306">
        <v>0</v>
      </c>
      <c r="AM18" s="307">
        <f t="shared" si="17"/>
        <v>0</v>
      </c>
      <c r="AN18" s="305">
        <v>0</v>
      </c>
      <c r="AO18" s="308">
        <v>0</v>
      </c>
    </row>
    <row r="19" spans="1:80" ht="27" customHeight="1" thickBot="1" x14ac:dyDescent="0.35">
      <c r="A19" s="962"/>
      <c r="B19" s="312" t="s">
        <v>321</v>
      </c>
      <c r="C19" s="313">
        <f t="shared" si="2"/>
        <v>70</v>
      </c>
      <c r="D19" s="313">
        <f t="shared" si="3"/>
        <v>27</v>
      </c>
      <c r="E19" s="313">
        <f t="shared" si="3"/>
        <v>43</v>
      </c>
      <c r="F19" s="313">
        <f t="shared" si="4"/>
        <v>2</v>
      </c>
      <c r="G19" s="314">
        <v>1</v>
      </c>
      <c r="H19" s="314">
        <v>1</v>
      </c>
      <c r="I19" s="313">
        <f t="shared" si="5"/>
        <v>68</v>
      </c>
      <c r="J19" s="314">
        <v>26</v>
      </c>
      <c r="K19" s="314">
        <v>42</v>
      </c>
      <c r="L19" s="313">
        <f t="shared" si="6"/>
        <v>42</v>
      </c>
      <c r="M19" s="314">
        <v>13</v>
      </c>
      <c r="N19" s="314">
        <v>29</v>
      </c>
      <c r="O19" s="313">
        <f t="shared" si="7"/>
        <v>0</v>
      </c>
      <c r="P19" s="313">
        <f t="shared" si="8"/>
        <v>0</v>
      </c>
      <c r="Q19" s="313">
        <f t="shared" si="8"/>
        <v>0</v>
      </c>
      <c r="R19" s="313">
        <f t="shared" si="9"/>
        <v>0</v>
      </c>
      <c r="S19" s="314">
        <v>0</v>
      </c>
      <c r="T19" s="314">
        <v>0</v>
      </c>
      <c r="U19" s="313">
        <f t="shared" si="10"/>
        <v>0</v>
      </c>
      <c r="V19" s="314">
        <v>0</v>
      </c>
      <c r="W19" s="315">
        <v>0</v>
      </c>
      <c r="X19" s="316">
        <f t="shared" si="11"/>
        <v>17</v>
      </c>
      <c r="Y19" s="313">
        <f t="shared" si="12"/>
        <v>13</v>
      </c>
      <c r="Z19" s="313">
        <f t="shared" si="12"/>
        <v>4</v>
      </c>
      <c r="AA19" s="313">
        <f t="shared" si="13"/>
        <v>15</v>
      </c>
      <c r="AB19" s="314">
        <v>11</v>
      </c>
      <c r="AC19" s="314">
        <v>4</v>
      </c>
      <c r="AD19" s="313">
        <f t="shared" si="14"/>
        <v>2</v>
      </c>
      <c r="AE19" s="314">
        <v>2</v>
      </c>
      <c r="AF19" s="314">
        <v>0</v>
      </c>
      <c r="AG19" s="313">
        <f t="shared" si="15"/>
        <v>0</v>
      </c>
      <c r="AH19" s="314">
        <v>0</v>
      </c>
      <c r="AI19" s="314">
        <v>0</v>
      </c>
      <c r="AJ19" s="313">
        <f t="shared" si="16"/>
        <v>0</v>
      </c>
      <c r="AK19" s="314">
        <v>0</v>
      </c>
      <c r="AL19" s="315">
        <v>0</v>
      </c>
      <c r="AM19" s="316">
        <f t="shared" si="17"/>
        <v>0</v>
      </c>
      <c r="AN19" s="314">
        <v>0</v>
      </c>
      <c r="AO19" s="317">
        <v>0</v>
      </c>
    </row>
    <row r="20" spans="1:80" x14ac:dyDescent="0.3">
      <c r="A20" s="944" t="s">
        <v>322</v>
      </c>
      <c r="B20" s="318"/>
      <c r="C20" s="274"/>
      <c r="D20" s="274"/>
      <c r="H20" s="945" t="s">
        <v>323</v>
      </c>
      <c r="K20" s="274"/>
      <c r="L20" s="274"/>
      <c r="Q20" s="319" t="s">
        <v>324</v>
      </c>
      <c r="X20" s="274"/>
      <c r="Y20" s="274"/>
      <c r="Z20" s="274"/>
      <c r="AA20" s="947" t="s">
        <v>325</v>
      </c>
      <c r="AB20" s="948"/>
      <c r="AJ20" s="949" t="s">
        <v>450</v>
      </c>
      <c r="AK20" s="949"/>
      <c r="AL20" s="949"/>
      <c r="AM20" s="949"/>
      <c r="AN20" s="949"/>
      <c r="AO20" s="949"/>
    </row>
    <row r="21" spans="1:80" x14ac:dyDescent="0.3">
      <c r="A21" s="944"/>
      <c r="B21" s="318"/>
      <c r="C21" s="274"/>
      <c r="D21" s="274"/>
      <c r="H21" s="946"/>
      <c r="K21" s="274"/>
      <c r="L21" s="274"/>
      <c r="Q21" s="319" t="s">
        <v>326</v>
      </c>
      <c r="X21" s="274"/>
      <c r="Y21" s="274"/>
      <c r="Z21" s="274"/>
      <c r="AA21" s="948"/>
      <c r="AB21" s="948"/>
    </row>
    <row r="22" spans="1:80" x14ac:dyDescent="0.3">
      <c r="A22" s="320"/>
      <c r="B22" s="320"/>
      <c r="C22" s="320"/>
      <c r="D22" s="320"/>
      <c r="E22" s="320"/>
      <c r="F22" s="320"/>
      <c r="G22" s="320"/>
      <c r="H22" s="320"/>
      <c r="I22" s="320"/>
      <c r="J22" s="320"/>
    </row>
    <row r="23" spans="1:80" s="274" customFormat="1" x14ac:dyDescent="0.3">
      <c r="B23" s="321"/>
      <c r="C23" s="322"/>
      <c r="D23" s="322"/>
    </row>
    <row r="24" spans="1:80" ht="16.5" customHeight="1" x14ac:dyDescent="0.3">
      <c r="A24" s="321" t="s">
        <v>327</v>
      </c>
      <c r="B24" s="323"/>
      <c r="AP24" s="274"/>
      <c r="AQ24" s="274"/>
      <c r="AR24" s="274"/>
      <c r="AS24" s="274"/>
      <c r="AT24" s="274"/>
      <c r="AU24" s="274"/>
      <c r="AV24" s="274"/>
      <c r="AW24" s="274"/>
      <c r="AX24" s="274"/>
      <c r="AY24" s="274"/>
      <c r="AZ24" s="274"/>
      <c r="BA24" s="274"/>
      <c r="BB24" s="274"/>
      <c r="BC24" s="274"/>
      <c r="BD24" s="274"/>
      <c r="BE24" s="274"/>
      <c r="BF24" s="274"/>
      <c r="BG24" s="274"/>
      <c r="BH24" s="274"/>
      <c r="BI24" s="274"/>
      <c r="BJ24" s="274"/>
      <c r="BK24" s="274"/>
      <c r="BL24" s="274"/>
      <c r="BM24" s="274"/>
      <c r="BN24" s="274"/>
      <c r="BO24" s="274"/>
      <c r="BP24" s="274"/>
      <c r="BQ24" s="274"/>
      <c r="BR24" s="274"/>
      <c r="BS24" s="274"/>
      <c r="BT24" s="274"/>
      <c r="BU24" s="274"/>
      <c r="BV24" s="274"/>
      <c r="BW24" s="274"/>
      <c r="BX24" s="274"/>
      <c r="BY24" s="274"/>
      <c r="BZ24" s="274"/>
      <c r="CA24" s="274"/>
      <c r="CB24" s="274"/>
    </row>
    <row r="25" spans="1:80" ht="16.5" customHeight="1" x14ac:dyDescent="0.3">
      <c r="A25" s="274" t="s">
        <v>328</v>
      </c>
      <c r="B25" s="324"/>
      <c r="C25" s="325"/>
      <c r="D25" s="325"/>
      <c r="E25" s="325"/>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274"/>
      <c r="AQ25" s="274"/>
      <c r="AR25" s="274"/>
      <c r="AS25" s="274"/>
      <c r="AT25" s="274"/>
      <c r="AU25" s="274"/>
      <c r="AV25" s="274"/>
      <c r="AW25" s="274"/>
      <c r="AX25" s="274"/>
      <c r="AY25" s="274"/>
      <c r="AZ25" s="274"/>
      <c r="BA25" s="274"/>
      <c r="BB25" s="274"/>
      <c r="BC25" s="274"/>
      <c r="BD25" s="274"/>
      <c r="BE25" s="274"/>
      <c r="BF25" s="274"/>
      <c r="BG25" s="274"/>
      <c r="BH25" s="274"/>
      <c r="BI25" s="274"/>
      <c r="BJ25" s="274"/>
      <c r="BK25" s="274"/>
      <c r="BL25" s="274"/>
      <c r="BM25" s="274"/>
      <c r="BN25" s="274"/>
      <c r="BO25" s="274"/>
      <c r="BP25" s="274"/>
      <c r="BQ25" s="274"/>
      <c r="BR25" s="274"/>
      <c r="BS25" s="274"/>
      <c r="BT25" s="274"/>
      <c r="BU25" s="274"/>
      <c r="BV25" s="274"/>
      <c r="BW25" s="274"/>
      <c r="BX25" s="274"/>
      <c r="BY25" s="274"/>
      <c r="BZ25" s="274"/>
      <c r="CA25" s="274"/>
      <c r="CB25" s="274"/>
    </row>
    <row r="26" spans="1:80" x14ac:dyDescent="0.3">
      <c r="A26" s="274"/>
      <c r="B26" s="274"/>
      <c r="C26" s="322"/>
      <c r="D26" s="322"/>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74"/>
      <c r="BZ26" s="274"/>
      <c r="CA26" s="274"/>
      <c r="CB26" s="274"/>
    </row>
    <row r="27" spans="1:80" x14ac:dyDescent="0.3">
      <c r="A27" s="321"/>
      <c r="B27" s="321"/>
      <c r="C27" s="274"/>
      <c r="E27" s="274"/>
      <c r="F27" s="274"/>
      <c r="H27" s="274"/>
      <c r="I27" s="274"/>
      <c r="J27" s="274"/>
      <c r="M27" s="274"/>
      <c r="N27" s="274"/>
      <c r="O27" s="274"/>
      <c r="P27" s="274"/>
      <c r="Q27" s="274"/>
      <c r="R27" s="274"/>
      <c r="S27" s="274"/>
      <c r="T27" s="274"/>
      <c r="U27" s="274"/>
      <c r="V27" s="274"/>
      <c r="W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c r="BF27" s="274"/>
      <c r="BG27" s="274"/>
      <c r="BH27" s="274"/>
      <c r="BI27" s="274"/>
      <c r="BJ27" s="274"/>
      <c r="BK27" s="274"/>
      <c r="BL27" s="274"/>
      <c r="BM27" s="274"/>
      <c r="BN27" s="274"/>
      <c r="BO27" s="274"/>
      <c r="BP27" s="274"/>
      <c r="BQ27" s="274"/>
      <c r="BR27" s="274"/>
      <c r="BS27" s="274"/>
      <c r="BT27" s="274"/>
      <c r="BU27" s="274"/>
      <c r="BV27" s="274"/>
      <c r="BW27" s="274"/>
      <c r="BX27" s="274"/>
      <c r="BY27" s="274"/>
      <c r="BZ27" s="274"/>
      <c r="CA27" s="274"/>
      <c r="CB27" s="274"/>
    </row>
    <row r="28" spans="1:80" x14ac:dyDescent="0.3">
      <c r="A28" s="274"/>
      <c r="B28" s="274"/>
      <c r="C28" s="274"/>
      <c r="E28" s="274"/>
      <c r="F28" s="274"/>
      <c r="G28" s="274"/>
      <c r="H28" s="274"/>
      <c r="I28" s="274"/>
      <c r="J28" s="274"/>
      <c r="M28" s="274"/>
      <c r="N28" s="274"/>
      <c r="O28" s="274"/>
      <c r="P28" s="274"/>
      <c r="Q28" s="274"/>
      <c r="R28" s="274"/>
      <c r="S28" s="274"/>
      <c r="T28" s="274"/>
      <c r="U28" s="274"/>
      <c r="V28" s="274"/>
      <c r="W28" s="274"/>
      <c r="AD28" s="274"/>
      <c r="AE28" s="274"/>
      <c r="AF28" s="274"/>
      <c r="AG28" s="274"/>
      <c r="AH28" s="274"/>
      <c r="AI28" s="274"/>
      <c r="AJ28" s="274"/>
      <c r="AK28" s="274"/>
      <c r="AL28" s="274"/>
      <c r="AP28" s="274"/>
      <c r="AQ28" s="274"/>
      <c r="AR28" s="274"/>
      <c r="AS28" s="274"/>
      <c r="AT28" s="274"/>
      <c r="AU28" s="274"/>
      <c r="AV28" s="274"/>
      <c r="AW28" s="274"/>
      <c r="AX28" s="274"/>
      <c r="AY28" s="274"/>
      <c r="AZ28" s="274"/>
      <c r="BA28" s="274"/>
      <c r="BB28" s="274"/>
      <c r="BC28" s="274"/>
      <c r="BD28" s="274"/>
      <c r="BE28" s="274"/>
      <c r="BF28" s="274"/>
      <c r="BG28" s="274"/>
      <c r="BH28" s="274"/>
      <c r="BI28" s="274"/>
      <c r="BJ28" s="274"/>
      <c r="BK28" s="274"/>
      <c r="BL28" s="274"/>
      <c r="BM28" s="274"/>
      <c r="BN28" s="274"/>
      <c r="BO28" s="274"/>
      <c r="BP28" s="274"/>
      <c r="BQ28" s="274"/>
      <c r="BR28" s="274"/>
      <c r="BS28" s="274"/>
      <c r="BT28" s="274"/>
      <c r="BU28" s="274"/>
      <c r="BV28" s="274"/>
      <c r="BW28" s="274"/>
      <c r="BX28" s="274"/>
      <c r="BY28" s="274"/>
      <c r="BZ28" s="274"/>
      <c r="CA28" s="274"/>
      <c r="CB28" s="274"/>
    </row>
    <row r="29" spans="1:80" x14ac:dyDescent="0.3">
      <c r="A29" s="274"/>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274"/>
      <c r="AZ29" s="274"/>
      <c r="BA29" s="274"/>
      <c r="BB29" s="274"/>
      <c r="BC29" s="274"/>
      <c r="BD29" s="274"/>
      <c r="BE29" s="274"/>
      <c r="BF29" s="274"/>
      <c r="BG29" s="274"/>
      <c r="BH29" s="274"/>
      <c r="BI29" s="274"/>
      <c r="BJ29" s="274"/>
      <c r="BK29" s="274"/>
      <c r="BL29" s="274"/>
      <c r="BM29" s="274"/>
      <c r="BN29" s="274"/>
      <c r="BO29" s="274"/>
      <c r="BP29" s="274"/>
      <c r="BQ29" s="274"/>
      <c r="BR29" s="274"/>
      <c r="BS29" s="274"/>
      <c r="BT29" s="274"/>
      <c r="BU29" s="274"/>
      <c r="BV29" s="274"/>
      <c r="BW29" s="274"/>
      <c r="BX29" s="274"/>
      <c r="BY29" s="274"/>
      <c r="BZ29" s="274"/>
      <c r="CA29" s="274"/>
      <c r="CB29" s="274"/>
    </row>
    <row r="30" spans="1:80" x14ac:dyDescent="0.3">
      <c r="A30" s="274"/>
      <c r="B30" s="274"/>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274"/>
      <c r="AP30" s="274"/>
      <c r="AQ30" s="274"/>
      <c r="AR30" s="274"/>
      <c r="AS30" s="274"/>
      <c r="AT30" s="274"/>
      <c r="AU30" s="274"/>
      <c r="AV30" s="274"/>
      <c r="AW30" s="274"/>
      <c r="AX30" s="274"/>
      <c r="AY30" s="274"/>
      <c r="AZ30" s="274"/>
      <c r="BA30" s="274"/>
      <c r="BB30" s="274"/>
      <c r="BC30" s="274"/>
      <c r="BD30" s="274"/>
      <c r="BE30" s="274"/>
      <c r="BF30" s="274"/>
      <c r="BG30" s="274"/>
      <c r="BH30" s="274"/>
      <c r="BI30" s="274"/>
      <c r="BJ30" s="274"/>
      <c r="BK30" s="274"/>
      <c r="BL30" s="274"/>
      <c r="BM30" s="274"/>
      <c r="BN30" s="274"/>
      <c r="BO30" s="274"/>
      <c r="BP30" s="274"/>
      <c r="BQ30" s="274"/>
      <c r="BR30" s="274"/>
      <c r="BS30" s="274"/>
      <c r="BT30" s="274"/>
      <c r="BU30" s="274"/>
      <c r="BV30" s="274"/>
      <c r="BW30" s="274"/>
      <c r="BX30" s="274"/>
      <c r="BY30" s="274"/>
      <c r="BZ30" s="274"/>
      <c r="CA30" s="274"/>
      <c r="CB30" s="274"/>
    </row>
    <row r="31" spans="1:80" x14ac:dyDescent="0.3">
      <c r="A31" s="274"/>
      <c r="B31" s="274"/>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B31" s="274"/>
      <c r="BC31" s="274"/>
      <c r="BD31" s="274"/>
      <c r="BE31" s="274"/>
      <c r="BF31" s="274"/>
      <c r="BG31" s="274"/>
      <c r="BH31" s="274"/>
      <c r="BI31" s="274"/>
      <c r="BJ31" s="274"/>
      <c r="BK31" s="274"/>
      <c r="BL31" s="274"/>
      <c r="BM31" s="274"/>
      <c r="BN31" s="274"/>
      <c r="BO31" s="274"/>
      <c r="BP31" s="274"/>
      <c r="BQ31" s="274"/>
      <c r="BR31" s="274"/>
      <c r="BS31" s="274"/>
      <c r="BT31" s="274"/>
      <c r="BU31" s="274"/>
      <c r="BV31" s="274"/>
      <c r="BW31" s="274"/>
      <c r="BX31" s="274"/>
      <c r="BY31" s="274"/>
      <c r="BZ31" s="274"/>
      <c r="CA31" s="274"/>
      <c r="CB31" s="274"/>
    </row>
    <row r="32" spans="1:80" x14ac:dyDescent="0.3">
      <c r="A32" s="274"/>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4"/>
      <c r="AY32" s="274"/>
      <c r="AZ32" s="274"/>
      <c r="BA32" s="274"/>
      <c r="BB32" s="274"/>
      <c r="BC32" s="274"/>
      <c r="BD32" s="274"/>
      <c r="BE32" s="274"/>
      <c r="BF32" s="274"/>
      <c r="BG32" s="274"/>
      <c r="BH32" s="274"/>
      <c r="BI32" s="274"/>
      <c r="BJ32" s="274"/>
      <c r="BK32" s="274"/>
      <c r="BL32" s="274"/>
      <c r="BM32" s="274"/>
      <c r="BN32" s="274"/>
      <c r="BO32" s="274"/>
      <c r="BP32" s="274"/>
      <c r="BQ32" s="274"/>
      <c r="BR32" s="274"/>
      <c r="BS32" s="274"/>
      <c r="BT32" s="274"/>
      <c r="BU32" s="274"/>
      <c r="BV32" s="274"/>
      <c r="BW32" s="274"/>
      <c r="BX32" s="274"/>
      <c r="BY32" s="274"/>
      <c r="BZ32" s="274"/>
      <c r="CA32" s="274"/>
      <c r="CB32" s="274"/>
    </row>
    <row r="33" spans="1:80" x14ac:dyDescent="0.3">
      <c r="A33" s="274"/>
      <c r="B33" s="274"/>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274"/>
      <c r="AY33" s="274"/>
      <c r="AZ33" s="274"/>
      <c r="BA33" s="274"/>
      <c r="BB33" s="274"/>
      <c r="BC33" s="274"/>
      <c r="BD33" s="274"/>
      <c r="BE33" s="274"/>
      <c r="BF33" s="274"/>
      <c r="BG33" s="274"/>
      <c r="BH33" s="274"/>
      <c r="BI33" s="274"/>
      <c r="BJ33" s="274"/>
      <c r="BK33" s="274"/>
      <c r="BL33" s="274"/>
      <c r="BM33" s="274"/>
      <c r="BN33" s="274"/>
      <c r="BO33" s="274"/>
      <c r="BP33" s="274"/>
      <c r="BQ33" s="274"/>
      <c r="BR33" s="274"/>
      <c r="BS33" s="274"/>
      <c r="BT33" s="274"/>
      <c r="BU33" s="274"/>
      <c r="BV33" s="274"/>
      <c r="BW33" s="274"/>
      <c r="BX33" s="274"/>
      <c r="BY33" s="274"/>
      <c r="BZ33" s="274"/>
      <c r="CA33" s="274"/>
      <c r="CB33" s="274"/>
    </row>
    <row r="34" spans="1:80" x14ac:dyDescent="0.3">
      <c r="A34" s="274"/>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4"/>
      <c r="AZ34" s="274"/>
      <c r="BA34" s="274"/>
      <c r="BB34" s="274"/>
      <c r="BC34" s="274"/>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4"/>
      <c r="CB34" s="274"/>
    </row>
  </sheetData>
  <mergeCells count="20">
    <mergeCell ref="A3:AO3"/>
    <mergeCell ref="B4:AL4"/>
    <mergeCell ref="A5:B7"/>
    <mergeCell ref="C5:K5"/>
    <mergeCell ref="L5:N6"/>
    <mergeCell ref="O5:W5"/>
    <mergeCell ref="AM5:AO6"/>
    <mergeCell ref="I6:K6"/>
    <mergeCell ref="U6:W6"/>
    <mergeCell ref="X6:Z6"/>
    <mergeCell ref="A20:A21"/>
    <mergeCell ref="H20:H21"/>
    <mergeCell ref="AA20:AB21"/>
    <mergeCell ref="AJ20:AO20"/>
    <mergeCell ref="AA6:AC6"/>
    <mergeCell ref="AD6:AF6"/>
    <mergeCell ref="AG6:AI6"/>
    <mergeCell ref="AJ6:AL6"/>
    <mergeCell ref="A8:A13"/>
    <mergeCell ref="A14:A19"/>
  </mergeCells>
  <phoneticPr fontId="10" type="noConversion"/>
  <hyperlinks>
    <hyperlink ref="AP1" location="預告統計資料發布時間表!A1" display="回發布時間表" xr:uid="{891F7C76-0D68-4E9A-9D26-F0401D931B55}"/>
  </hyperlinks>
  <printOptions horizontalCentered="1"/>
  <pageMargins left="0.23622047244094491" right="0.23622047244094491" top="0.74803149606299213" bottom="0.74803149606299213" header="0.31496062992125984" footer="0.31496062992125984"/>
  <pageSetup paperSize="9" scale="60" orientation="landscape" cellComments="asDisplayed"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88FC0-DFBC-4D96-9C25-7D5AD7618148}">
  <dimension ref="A1:BF36"/>
  <sheetViews>
    <sheetView topLeftCell="U1" zoomScale="75" zoomScaleNormal="75" zoomScaleSheetLayoutView="75" workbookViewId="0">
      <selection activeCell="AR1" sqref="AR1"/>
    </sheetView>
  </sheetViews>
  <sheetFormatPr defaultColWidth="9" defaultRowHeight="16.2" x14ac:dyDescent="0.3"/>
  <cols>
    <col min="1" max="1" width="12.6640625" style="274" customWidth="1"/>
    <col min="2" max="2" width="7.77734375" style="274" customWidth="1"/>
    <col min="3" max="4" width="8.5546875" style="274" customWidth="1"/>
    <col min="5" max="20" width="7.77734375" style="274" customWidth="1"/>
    <col min="21" max="22" width="13.44140625" style="274" bestFit="1" customWidth="1"/>
    <col min="23" max="23" width="11.109375" style="274" bestFit="1" customWidth="1"/>
    <col min="24" max="24" width="12.6640625" style="274" customWidth="1"/>
    <col min="25" max="43" width="8.88671875" style="274" customWidth="1"/>
    <col min="44" max="16384" width="9" style="274"/>
  </cols>
  <sheetData>
    <row r="1" spans="1:58" ht="17.25" customHeight="1" x14ac:dyDescent="0.3">
      <c r="A1" s="272" t="s">
        <v>282</v>
      </c>
      <c r="R1" s="1025" t="s">
        <v>786</v>
      </c>
      <c r="S1" s="1025"/>
      <c r="T1" s="1025" t="s">
        <v>788</v>
      </c>
      <c r="U1" s="1025"/>
      <c r="V1" s="1025"/>
      <c r="W1" s="1025"/>
      <c r="X1" s="272" t="s">
        <v>282</v>
      </c>
      <c r="Y1" s="273"/>
      <c r="AL1" s="1025" t="s">
        <v>786</v>
      </c>
      <c r="AM1" s="1025"/>
      <c r="AN1" s="1025" t="s">
        <v>788</v>
      </c>
      <c r="AO1" s="1025"/>
      <c r="AP1" s="1025"/>
      <c r="AQ1" s="1025"/>
      <c r="AR1" s="330" t="s">
        <v>107</v>
      </c>
    </row>
    <row r="2" spans="1:58" ht="16.8" customHeight="1" x14ac:dyDescent="0.3">
      <c r="A2" s="272" t="s">
        <v>722</v>
      </c>
      <c r="B2" s="579" t="s">
        <v>723</v>
      </c>
      <c r="C2" s="278"/>
      <c r="D2" s="278"/>
      <c r="E2" s="278"/>
      <c r="F2" s="278"/>
      <c r="G2" s="278"/>
      <c r="H2" s="278"/>
      <c r="I2" s="278"/>
      <c r="J2" s="278"/>
      <c r="K2" s="278"/>
      <c r="L2" s="278"/>
      <c r="M2" s="278"/>
      <c r="N2" s="278"/>
      <c r="O2" s="278"/>
      <c r="P2" s="278"/>
      <c r="Q2" s="278"/>
      <c r="R2" s="1025" t="s">
        <v>787</v>
      </c>
      <c r="S2" s="1025"/>
      <c r="T2" s="1025" t="s">
        <v>789</v>
      </c>
      <c r="U2" s="1025"/>
      <c r="V2" s="1025"/>
      <c r="W2" s="1025"/>
      <c r="X2" s="272" t="s">
        <v>722</v>
      </c>
      <c r="Y2" s="579" t="s">
        <v>723</v>
      </c>
      <c r="Z2" s="580"/>
      <c r="AA2" s="581"/>
      <c r="AB2" s="278"/>
      <c r="AC2" s="278"/>
      <c r="AD2" s="278"/>
      <c r="AE2" s="278"/>
      <c r="AF2" s="278"/>
      <c r="AG2" s="278"/>
      <c r="AH2" s="278"/>
      <c r="AI2" s="278"/>
      <c r="AJ2" s="278"/>
      <c r="AK2" s="278"/>
      <c r="AL2" s="1025" t="s">
        <v>787</v>
      </c>
      <c r="AM2" s="1025"/>
      <c r="AN2" s="1025" t="s">
        <v>789</v>
      </c>
      <c r="AO2" s="1025"/>
      <c r="AP2" s="1025"/>
      <c r="AQ2" s="1025"/>
    </row>
    <row r="3" spans="1:58" s="583" customFormat="1" ht="28.2" x14ac:dyDescent="0.55000000000000004">
      <c r="A3" s="582"/>
      <c r="B3" s="582"/>
      <c r="C3" s="582"/>
      <c r="D3" s="582"/>
      <c r="E3" s="582"/>
      <c r="F3" s="582"/>
      <c r="G3" s="582" t="s">
        <v>724</v>
      </c>
      <c r="H3" s="582"/>
      <c r="I3" s="582"/>
      <c r="J3" s="582"/>
      <c r="K3" s="582"/>
      <c r="L3" s="582"/>
      <c r="M3" s="582"/>
      <c r="N3" s="582"/>
      <c r="O3" s="582"/>
      <c r="P3" s="582"/>
      <c r="Q3" s="582"/>
      <c r="R3" s="582"/>
      <c r="S3" s="582"/>
      <c r="T3" s="582"/>
      <c r="U3" s="582"/>
      <c r="V3" s="582"/>
      <c r="W3" s="582"/>
      <c r="X3" s="582"/>
      <c r="Y3" s="582"/>
      <c r="Z3" s="582"/>
      <c r="AA3" s="582"/>
      <c r="AB3" s="582"/>
      <c r="AC3" s="582" t="s">
        <v>725</v>
      </c>
      <c r="AD3" s="582"/>
      <c r="AE3" s="582"/>
      <c r="AF3" s="582"/>
      <c r="AG3" s="582"/>
      <c r="AH3" s="582"/>
      <c r="AI3" s="582"/>
      <c r="AJ3" s="582"/>
      <c r="AK3" s="582"/>
      <c r="AL3" s="582"/>
      <c r="AM3" s="582"/>
      <c r="AN3" s="582"/>
      <c r="AO3" s="582"/>
      <c r="AP3" s="582"/>
      <c r="AQ3" s="582"/>
    </row>
    <row r="4" spans="1:58" ht="34.5" customHeight="1" thickBot="1" x14ac:dyDescent="0.35">
      <c r="A4" s="1038" t="s">
        <v>769</v>
      </c>
      <c r="B4" s="1038"/>
      <c r="C4" s="1038"/>
      <c r="D4" s="1038"/>
      <c r="E4" s="1038"/>
      <c r="F4" s="1038"/>
      <c r="G4" s="1038"/>
      <c r="H4" s="1038"/>
      <c r="I4" s="1038"/>
      <c r="J4" s="1038"/>
      <c r="K4" s="1038"/>
      <c r="L4" s="1038"/>
      <c r="M4" s="1038"/>
      <c r="N4" s="1038"/>
      <c r="O4" s="1038"/>
      <c r="P4" s="1038"/>
      <c r="Q4" s="1038"/>
      <c r="R4" s="1038"/>
      <c r="S4" s="1038"/>
      <c r="T4" s="1038"/>
      <c r="U4" s="1038"/>
      <c r="V4" s="1038"/>
      <c r="W4" s="1038"/>
      <c r="X4" s="1038" t="s">
        <v>769</v>
      </c>
      <c r="Y4" s="1038"/>
      <c r="Z4" s="1038"/>
      <c r="AA4" s="1038"/>
      <c r="AB4" s="1038"/>
      <c r="AC4" s="1038"/>
      <c r="AD4" s="1038"/>
      <c r="AE4" s="1038"/>
      <c r="AF4" s="1038"/>
      <c r="AG4" s="1038"/>
      <c r="AH4" s="1038"/>
      <c r="AI4" s="1038"/>
      <c r="AJ4" s="1038"/>
      <c r="AK4" s="1038"/>
      <c r="AL4" s="1038"/>
      <c r="AM4" s="1038"/>
      <c r="AN4" s="1038"/>
      <c r="AO4" s="1038"/>
      <c r="AP4" s="1038"/>
      <c r="AQ4" s="1038"/>
    </row>
    <row r="5" spans="1:58" s="585" customFormat="1" ht="17.25" customHeight="1" x14ac:dyDescent="0.3">
      <c r="A5" s="1013" t="s">
        <v>726</v>
      </c>
      <c r="B5" s="998" t="s">
        <v>727</v>
      </c>
      <c r="C5" s="998" t="s">
        <v>770</v>
      </c>
      <c r="D5" s="998" t="s">
        <v>771</v>
      </c>
      <c r="E5" s="1039" t="s">
        <v>728</v>
      </c>
      <c r="F5" s="1040"/>
      <c r="G5" s="1040"/>
      <c r="H5" s="1040"/>
      <c r="I5" s="1040"/>
      <c r="J5" s="1040"/>
      <c r="K5" s="1040"/>
      <c r="L5" s="1040"/>
      <c r="M5" s="1040"/>
      <c r="N5" s="1040"/>
      <c r="O5" s="1040"/>
      <c r="P5" s="1041"/>
      <c r="Q5" s="974" t="s">
        <v>729</v>
      </c>
      <c r="R5" s="965"/>
      <c r="S5" s="966"/>
      <c r="T5" s="998" t="s">
        <v>730</v>
      </c>
      <c r="U5" s="1000" t="s">
        <v>731</v>
      </c>
      <c r="V5" s="1001"/>
      <c r="W5" s="1001"/>
      <c r="X5" s="1013" t="s">
        <v>726</v>
      </c>
      <c r="Y5" s="1017" t="s">
        <v>732</v>
      </c>
      <c r="Z5" s="1018"/>
      <c r="AA5" s="1018"/>
      <c r="AB5" s="957"/>
      <c r="AC5" s="1000" t="s">
        <v>733</v>
      </c>
      <c r="AD5" s="1001"/>
      <c r="AE5" s="1001"/>
      <c r="AF5" s="1001"/>
      <c r="AG5" s="1001"/>
      <c r="AH5" s="1001"/>
      <c r="AI5" s="1001"/>
      <c r="AJ5" s="1001"/>
      <c r="AK5" s="1001"/>
      <c r="AL5" s="1001"/>
      <c r="AM5" s="1001"/>
      <c r="AN5" s="1001"/>
      <c r="AO5" s="1001"/>
      <c r="AP5" s="1001"/>
      <c r="AQ5" s="1001"/>
      <c r="AR5" s="584"/>
      <c r="AS5" s="584"/>
      <c r="AT5" s="584"/>
      <c r="AU5" s="584"/>
      <c r="AV5" s="584"/>
      <c r="AW5" s="584"/>
      <c r="AX5" s="584"/>
      <c r="AY5" s="584"/>
      <c r="AZ5" s="584"/>
      <c r="BA5" s="584"/>
      <c r="BB5" s="584"/>
      <c r="BC5" s="584"/>
      <c r="BD5" s="584"/>
      <c r="BE5" s="584"/>
      <c r="BF5" s="584"/>
    </row>
    <row r="6" spans="1:58" ht="17.25" customHeight="1" x14ac:dyDescent="0.3">
      <c r="A6" s="1014"/>
      <c r="B6" s="999"/>
      <c r="C6" s="999"/>
      <c r="D6" s="999"/>
      <c r="E6" s="950" t="s">
        <v>734</v>
      </c>
      <c r="F6" s="990"/>
      <c r="G6" s="991"/>
      <c r="H6" s="992" t="s">
        <v>735</v>
      </c>
      <c r="I6" s="993"/>
      <c r="J6" s="959"/>
      <c r="K6" s="992" t="s">
        <v>736</v>
      </c>
      <c r="L6" s="993"/>
      <c r="M6" s="959"/>
      <c r="N6" s="992" t="s">
        <v>737</v>
      </c>
      <c r="O6" s="993"/>
      <c r="P6" s="959"/>
      <c r="Q6" s="997"/>
      <c r="R6" s="967"/>
      <c r="S6" s="968"/>
      <c r="T6" s="999"/>
      <c r="U6" s="994" t="s">
        <v>738</v>
      </c>
      <c r="V6" s="1019" t="s">
        <v>772</v>
      </c>
      <c r="W6" s="1021" t="s">
        <v>773</v>
      </c>
      <c r="X6" s="1014"/>
      <c r="Y6" s="992"/>
      <c r="Z6" s="993"/>
      <c r="AA6" s="993"/>
      <c r="AB6" s="959"/>
      <c r="AC6" s="1031" t="s">
        <v>739</v>
      </c>
      <c r="AD6" s="1032"/>
      <c r="AE6" s="1035" t="s">
        <v>740</v>
      </c>
      <c r="AF6" s="1036"/>
      <c r="AG6" s="1036"/>
      <c r="AH6" s="1036"/>
      <c r="AI6" s="1036"/>
      <c r="AJ6" s="1036"/>
      <c r="AK6" s="1036"/>
      <c r="AL6" s="1037"/>
      <c r="AM6" s="1002" t="s">
        <v>741</v>
      </c>
      <c r="AN6" s="1002" t="s">
        <v>742</v>
      </c>
      <c r="AO6" s="1002" t="s">
        <v>743</v>
      </c>
      <c r="AP6" s="1003" t="s">
        <v>744</v>
      </c>
      <c r="AQ6" s="1003"/>
      <c r="AR6" s="586"/>
      <c r="AS6" s="586"/>
      <c r="AT6" s="586"/>
      <c r="AU6" s="586"/>
      <c r="AV6" s="586"/>
      <c r="AW6" s="586"/>
      <c r="AX6" s="586"/>
      <c r="AY6" s="586"/>
      <c r="AZ6" s="586"/>
      <c r="BA6" s="586"/>
      <c r="BB6" s="586"/>
      <c r="BC6" s="586"/>
      <c r="BD6" s="586"/>
      <c r="BE6" s="586"/>
      <c r="BF6" s="586"/>
    </row>
    <row r="7" spans="1:58" s="588" customFormat="1" ht="17.25" customHeight="1" x14ac:dyDescent="0.3">
      <c r="A7" s="1014"/>
      <c r="B7" s="999"/>
      <c r="C7" s="999"/>
      <c r="D7" s="999"/>
      <c r="E7" s="994" t="s">
        <v>306</v>
      </c>
      <c r="F7" s="994" t="s">
        <v>745</v>
      </c>
      <c r="G7" s="994" t="s">
        <v>746</v>
      </c>
      <c r="H7" s="994" t="s">
        <v>306</v>
      </c>
      <c r="I7" s="994" t="s">
        <v>745</v>
      </c>
      <c r="J7" s="994" t="s">
        <v>746</v>
      </c>
      <c r="K7" s="994" t="s">
        <v>306</v>
      </c>
      <c r="L7" s="994" t="s">
        <v>745</v>
      </c>
      <c r="M7" s="994" t="s">
        <v>746</v>
      </c>
      <c r="N7" s="994" t="s">
        <v>306</v>
      </c>
      <c r="O7" s="994" t="s">
        <v>745</v>
      </c>
      <c r="P7" s="994" t="s">
        <v>746</v>
      </c>
      <c r="Q7" s="994" t="s">
        <v>306</v>
      </c>
      <c r="R7" s="994" t="s">
        <v>745</v>
      </c>
      <c r="S7" s="994" t="s">
        <v>746</v>
      </c>
      <c r="T7" s="999"/>
      <c r="U7" s="995"/>
      <c r="V7" s="999"/>
      <c r="W7" s="997"/>
      <c r="X7" s="1014"/>
      <c r="Y7" s="1027" t="s">
        <v>734</v>
      </c>
      <c r="Z7" s="1010" t="s">
        <v>774</v>
      </c>
      <c r="AA7" s="1026" t="s">
        <v>747</v>
      </c>
      <c r="AB7" s="1026" t="s">
        <v>748</v>
      </c>
      <c r="AC7" s="1029" t="s">
        <v>749</v>
      </c>
      <c r="AD7" s="1007" t="s">
        <v>750</v>
      </c>
      <c r="AE7" s="1002" t="s">
        <v>751</v>
      </c>
      <c r="AF7" s="1002" t="s">
        <v>752</v>
      </c>
      <c r="AG7" s="1002" t="s">
        <v>753</v>
      </c>
      <c r="AH7" s="1002" t="s">
        <v>754</v>
      </c>
      <c r="AI7" s="1004" t="s">
        <v>755</v>
      </c>
      <c r="AJ7" s="1005"/>
      <c r="AK7" s="1005"/>
      <c r="AL7" s="1006"/>
      <c r="AM7" s="1002"/>
      <c r="AN7" s="1002"/>
      <c r="AO7" s="1002"/>
      <c r="AP7" s="1007" t="s">
        <v>756</v>
      </c>
      <c r="AQ7" s="1008" t="s">
        <v>775</v>
      </c>
      <c r="AR7" s="587"/>
      <c r="AS7" s="587"/>
      <c r="AT7" s="587"/>
      <c r="AU7" s="587"/>
      <c r="AV7" s="587"/>
      <c r="AW7" s="587"/>
      <c r="AX7" s="587"/>
      <c r="AY7" s="587"/>
      <c r="AZ7" s="587"/>
      <c r="BA7" s="587"/>
      <c r="BB7" s="587"/>
      <c r="BC7" s="587"/>
      <c r="BD7" s="587"/>
      <c r="BE7" s="587"/>
      <c r="BF7" s="587"/>
    </row>
    <row r="8" spans="1:58" s="588" customFormat="1" ht="17.25" customHeight="1" x14ac:dyDescent="0.3">
      <c r="A8" s="1015"/>
      <c r="B8" s="999"/>
      <c r="C8" s="999"/>
      <c r="D8" s="999"/>
      <c r="E8" s="995"/>
      <c r="F8" s="995"/>
      <c r="G8" s="995"/>
      <c r="H8" s="995"/>
      <c r="I8" s="995"/>
      <c r="J8" s="995"/>
      <c r="K8" s="995"/>
      <c r="L8" s="995"/>
      <c r="M8" s="995"/>
      <c r="N8" s="995"/>
      <c r="O8" s="995"/>
      <c r="P8" s="995"/>
      <c r="Q8" s="995"/>
      <c r="R8" s="995"/>
      <c r="S8" s="995"/>
      <c r="T8" s="999"/>
      <c r="U8" s="995"/>
      <c r="V8" s="999"/>
      <c r="W8" s="997"/>
      <c r="X8" s="1015"/>
      <c r="Y8" s="1033"/>
      <c r="Z8" s="1011"/>
      <c r="AA8" s="1027"/>
      <c r="AB8" s="1027"/>
      <c r="AC8" s="1030"/>
      <c r="AD8" s="1002"/>
      <c r="AE8" s="1002"/>
      <c r="AF8" s="1002"/>
      <c r="AG8" s="1002"/>
      <c r="AH8" s="1002"/>
      <c r="AI8" s="1019" t="s">
        <v>757</v>
      </c>
      <c r="AJ8" s="1004" t="s">
        <v>758</v>
      </c>
      <c r="AK8" s="1005"/>
      <c r="AL8" s="1006"/>
      <c r="AM8" s="1002"/>
      <c r="AN8" s="1002"/>
      <c r="AO8" s="1002"/>
      <c r="AP8" s="1002"/>
      <c r="AQ8" s="1009"/>
      <c r="AR8" s="587"/>
      <c r="AS8" s="587"/>
      <c r="AT8" s="587"/>
      <c r="AU8" s="587"/>
      <c r="AV8" s="587"/>
      <c r="AW8" s="587"/>
      <c r="AX8" s="587"/>
      <c r="AY8" s="587"/>
      <c r="AZ8" s="587"/>
      <c r="BA8" s="587"/>
      <c r="BB8" s="587"/>
      <c r="BC8" s="587"/>
      <c r="BD8" s="587"/>
      <c r="BE8" s="587"/>
      <c r="BF8" s="587"/>
    </row>
    <row r="9" spans="1:58" s="588" customFormat="1" ht="17.25" customHeight="1" x14ac:dyDescent="0.3">
      <c r="A9" s="1015"/>
      <c r="B9" s="999"/>
      <c r="C9" s="999"/>
      <c r="D9" s="999"/>
      <c r="E9" s="995"/>
      <c r="F9" s="995"/>
      <c r="G9" s="995"/>
      <c r="H9" s="995"/>
      <c r="I9" s="995"/>
      <c r="J9" s="995"/>
      <c r="K9" s="995"/>
      <c r="L9" s="995"/>
      <c r="M9" s="995"/>
      <c r="N9" s="995"/>
      <c r="O9" s="995"/>
      <c r="P9" s="995"/>
      <c r="Q9" s="995"/>
      <c r="R9" s="995"/>
      <c r="S9" s="995"/>
      <c r="T9" s="999"/>
      <c r="U9" s="995"/>
      <c r="V9" s="999"/>
      <c r="W9" s="997"/>
      <c r="X9" s="1015"/>
      <c r="Y9" s="1033"/>
      <c r="Z9" s="1011"/>
      <c r="AA9" s="1027"/>
      <c r="AB9" s="1027"/>
      <c r="AC9" s="1030"/>
      <c r="AD9" s="1002"/>
      <c r="AE9" s="1002"/>
      <c r="AF9" s="1002"/>
      <c r="AG9" s="1002"/>
      <c r="AH9" s="1002"/>
      <c r="AI9" s="999"/>
      <c r="AJ9" s="589" t="s">
        <v>734</v>
      </c>
      <c r="AK9" s="589" t="s">
        <v>759</v>
      </c>
      <c r="AL9" s="589" t="s">
        <v>760</v>
      </c>
      <c r="AM9" s="1002"/>
      <c r="AN9" s="1002"/>
      <c r="AO9" s="1002"/>
      <c r="AP9" s="1002"/>
      <c r="AQ9" s="1009"/>
      <c r="AR9" s="587"/>
      <c r="AS9" s="587"/>
      <c r="AT9" s="587"/>
      <c r="AU9" s="587"/>
      <c r="AV9" s="587"/>
      <c r="AW9" s="587"/>
      <c r="AX9" s="587"/>
      <c r="AY9" s="587"/>
      <c r="AZ9" s="587"/>
      <c r="BA9" s="587"/>
      <c r="BB9" s="587"/>
      <c r="BC9" s="587"/>
      <c r="BD9" s="587"/>
      <c r="BE9" s="587"/>
      <c r="BF9" s="587"/>
    </row>
    <row r="10" spans="1:58" s="322" customFormat="1" ht="16.8" thickBot="1" x14ac:dyDescent="0.35">
      <c r="A10" s="1016"/>
      <c r="B10" s="614" t="s">
        <v>776</v>
      </c>
      <c r="C10" s="615" t="s">
        <v>777</v>
      </c>
      <c r="D10" s="615" t="s">
        <v>778</v>
      </c>
      <c r="E10" s="615" t="s">
        <v>778</v>
      </c>
      <c r="F10" s="615" t="s">
        <v>778</v>
      </c>
      <c r="G10" s="615" t="s">
        <v>778</v>
      </c>
      <c r="H10" s="615" t="s">
        <v>778</v>
      </c>
      <c r="I10" s="615" t="s">
        <v>778</v>
      </c>
      <c r="J10" s="615" t="s">
        <v>778</v>
      </c>
      <c r="K10" s="615" t="s">
        <v>778</v>
      </c>
      <c r="L10" s="615" t="s">
        <v>778</v>
      </c>
      <c r="M10" s="615" t="s">
        <v>778</v>
      </c>
      <c r="N10" s="615" t="s">
        <v>778</v>
      </c>
      <c r="O10" s="615" t="s">
        <v>778</v>
      </c>
      <c r="P10" s="615" t="s">
        <v>778</v>
      </c>
      <c r="Q10" s="615" t="s">
        <v>778</v>
      </c>
      <c r="R10" s="615" t="s">
        <v>778</v>
      </c>
      <c r="S10" s="615" t="s">
        <v>778</v>
      </c>
      <c r="T10" s="615" t="s">
        <v>776</v>
      </c>
      <c r="U10" s="996"/>
      <c r="V10" s="1020"/>
      <c r="W10" s="1022"/>
      <c r="X10" s="1016"/>
      <c r="Y10" s="1034"/>
      <c r="Z10" s="1012"/>
      <c r="AA10" s="1028"/>
      <c r="AB10" s="1028"/>
      <c r="AC10" s="616" t="s">
        <v>779</v>
      </c>
      <c r="AD10" s="615" t="s">
        <v>779</v>
      </c>
      <c r="AE10" s="615" t="s">
        <v>780</v>
      </c>
      <c r="AF10" s="615" t="s">
        <v>781</v>
      </c>
      <c r="AG10" s="615" t="s">
        <v>782</v>
      </c>
      <c r="AH10" s="615" t="s">
        <v>782</v>
      </c>
      <c r="AI10" s="615" t="s">
        <v>782</v>
      </c>
      <c r="AJ10" s="616" t="s">
        <v>778</v>
      </c>
      <c r="AK10" s="616" t="s">
        <v>778</v>
      </c>
      <c r="AL10" s="616" t="s">
        <v>778</v>
      </c>
      <c r="AM10" s="615" t="s">
        <v>780</v>
      </c>
      <c r="AN10" s="615" t="s">
        <v>780</v>
      </c>
      <c r="AO10" s="615" t="s">
        <v>783</v>
      </c>
      <c r="AP10" s="617" t="s">
        <v>784</v>
      </c>
      <c r="AQ10" s="618" t="s">
        <v>784</v>
      </c>
      <c r="AR10" s="590"/>
      <c r="AS10" s="590"/>
      <c r="AT10" s="590"/>
      <c r="AU10" s="590"/>
      <c r="AV10" s="590"/>
      <c r="AW10" s="590"/>
      <c r="AX10" s="590"/>
      <c r="AY10" s="590"/>
      <c r="AZ10" s="590"/>
      <c r="BA10" s="590"/>
      <c r="BB10" s="590"/>
      <c r="BC10" s="590"/>
      <c r="BD10" s="590"/>
      <c r="BE10" s="590"/>
      <c r="BF10" s="590"/>
    </row>
    <row r="11" spans="1:58" ht="21.75" customHeight="1" x14ac:dyDescent="0.3">
      <c r="A11" s="591" t="s">
        <v>761</v>
      </c>
      <c r="B11" s="593"/>
      <c r="C11" s="592"/>
      <c r="D11" s="593"/>
      <c r="E11" s="592"/>
      <c r="F11" s="592"/>
      <c r="G11" s="592"/>
      <c r="H11" s="592"/>
      <c r="I11" s="592"/>
      <c r="J11" s="592"/>
      <c r="K11" s="592"/>
      <c r="L11" s="592"/>
      <c r="M11" s="592"/>
      <c r="N11" s="592"/>
      <c r="O11" s="592"/>
      <c r="P11" s="592"/>
      <c r="Q11" s="593"/>
      <c r="R11" s="593"/>
      <c r="S11" s="593"/>
      <c r="T11" s="593"/>
      <c r="U11" s="593"/>
      <c r="V11" s="593"/>
      <c r="W11" s="594"/>
      <c r="X11" s="591" t="s">
        <v>761</v>
      </c>
      <c r="Y11" s="592"/>
      <c r="Z11" s="593"/>
      <c r="AA11" s="593"/>
      <c r="AB11" s="593"/>
      <c r="AC11" s="593"/>
      <c r="AD11" s="593"/>
      <c r="AE11" s="592"/>
      <c r="AF11" s="593"/>
      <c r="AG11" s="593"/>
      <c r="AH11" s="593"/>
      <c r="AI11" s="593"/>
      <c r="AJ11" s="593"/>
      <c r="AK11" s="593"/>
      <c r="AL11" s="593"/>
      <c r="AM11" s="593"/>
      <c r="AN11" s="593"/>
      <c r="AO11" s="593"/>
      <c r="AP11" s="592"/>
      <c r="AQ11" s="594"/>
      <c r="AR11" s="586"/>
      <c r="AS11" s="586"/>
      <c r="AT11" s="586"/>
      <c r="AU11" s="586"/>
      <c r="AV11" s="586"/>
      <c r="AW11" s="586"/>
      <c r="AX11" s="586"/>
      <c r="AY11" s="586"/>
      <c r="AZ11" s="586"/>
      <c r="BA11" s="586"/>
      <c r="BB11" s="586"/>
      <c r="BC11" s="586"/>
      <c r="BD11" s="586"/>
      <c r="BE11" s="586"/>
      <c r="BF11" s="586"/>
    </row>
    <row r="12" spans="1:58" ht="21.75" customHeight="1" x14ac:dyDescent="0.3">
      <c r="A12" s="595" t="s">
        <v>581</v>
      </c>
      <c r="B12" s="596">
        <v>8</v>
      </c>
      <c r="C12" s="597">
        <v>3651</v>
      </c>
      <c r="D12" s="597">
        <v>7829</v>
      </c>
      <c r="E12" s="598">
        <f>F12+G12</f>
        <v>112</v>
      </c>
      <c r="F12" s="598">
        <v>89</v>
      </c>
      <c r="G12" s="598">
        <v>23</v>
      </c>
      <c r="H12" s="598">
        <f>I12+J12</f>
        <v>8</v>
      </c>
      <c r="I12" s="598">
        <v>8</v>
      </c>
      <c r="J12" s="598">
        <v>0</v>
      </c>
      <c r="K12" s="598">
        <f>L12+M12</f>
        <v>78</v>
      </c>
      <c r="L12" s="598">
        <v>64</v>
      </c>
      <c r="M12" s="598">
        <v>14</v>
      </c>
      <c r="N12" s="598">
        <f>O12+P12</f>
        <v>26</v>
      </c>
      <c r="O12" s="598">
        <v>17</v>
      </c>
      <c r="P12" s="598">
        <v>9</v>
      </c>
      <c r="Q12" s="597">
        <f>R12+S12</f>
        <v>643</v>
      </c>
      <c r="R12" s="597">
        <v>387</v>
      </c>
      <c r="S12" s="597">
        <v>256</v>
      </c>
      <c r="T12" s="597">
        <v>7</v>
      </c>
      <c r="U12" s="597">
        <f>V12+W12</f>
        <v>1797000</v>
      </c>
      <c r="V12" s="597">
        <v>1284000</v>
      </c>
      <c r="W12" s="599">
        <v>513000</v>
      </c>
      <c r="X12" s="595" t="s">
        <v>581</v>
      </c>
      <c r="Y12" s="598">
        <f>SUM(Z12:AB12)</f>
        <v>8</v>
      </c>
      <c r="Z12" s="597">
        <v>8</v>
      </c>
      <c r="AA12" s="597">
        <v>0</v>
      </c>
      <c r="AB12" s="597">
        <v>0</v>
      </c>
      <c r="AC12" s="597">
        <v>120</v>
      </c>
      <c r="AD12" s="597">
        <v>50</v>
      </c>
      <c r="AE12" s="597">
        <v>4</v>
      </c>
      <c r="AF12" s="597">
        <v>0</v>
      </c>
      <c r="AG12" s="597">
        <v>1</v>
      </c>
      <c r="AH12" s="597">
        <v>1</v>
      </c>
      <c r="AI12" s="597">
        <v>1</v>
      </c>
      <c r="AJ12" s="597">
        <f>SUM(AK12:AL12)</f>
        <v>30</v>
      </c>
      <c r="AK12" s="597">
        <v>8</v>
      </c>
      <c r="AL12" s="597">
        <v>22</v>
      </c>
      <c r="AM12" s="597">
        <v>2</v>
      </c>
      <c r="AN12" s="597">
        <v>1</v>
      </c>
      <c r="AO12" s="597">
        <v>0</v>
      </c>
      <c r="AP12" s="599">
        <v>2000</v>
      </c>
      <c r="AQ12" s="599">
        <v>0</v>
      </c>
      <c r="AR12" s="586"/>
      <c r="AS12" s="586"/>
      <c r="AT12" s="586"/>
      <c r="AU12" s="586"/>
      <c r="AV12" s="586"/>
      <c r="AW12" s="586"/>
      <c r="AX12" s="586"/>
      <c r="AY12" s="586"/>
      <c r="AZ12" s="586"/>
      <c r="BA12" s="586"/>
      <c r="BB12" s="586"/>
      <c r="BC12" s="586"/>
      <c r="BD12" s="586"/>
      <c r="BE12" s="586"/>
      <c r="BF12" s="586"/>
    </row>
    <row r="13" spans="1:58" ht="21.75" customHeight="1" x14ac:dyDescent="0.3">
      <c r="A13" s="595"/>
      <c r="B13" s="600"/>
      <c r="C13" s="601"/>
      <c r="D13" s="601"/>
      <c r="E13" s="600"/>
      <c r="F13" s="600"/>
      <c r="G13" s="600"/>
      <c r="H13" s="600"/>
      <c r="I13" s="600"/>
      <c r="J13" s="600"/>
      <c r="K13" s="600"/>
      <c r="L13" s="600"/>
      <c r="M13" s="600"/>
      <c r="N13" s="600"/>
      <c r="O13" s="600"/>
      <c r="P13" s="600"/>
      <c r="Q13" s="601"/>
      <c r="R13" s="601"/>
      <c r="S13" s="601"/>
      <c r="T13" s="601"/>
      <c r="U13" s="601"/>
      <c r="V13" s="601"/>
      <c r="W13" s="602"/>
      <c r="X13" s="595"/>
      <c r="Y13" s="600"/>
      <c r="Z13" s="601"/>
      <c r="AA13" s="601"/>
      <c r="AB13" s="601"/>
      <c r="AC13" s="601"/>
      <c r="AD13" s="601"/>
      <c r="AE13" s="601"/>
      <c r="AF13" s="601"/>
      <c r="AG13" s="601"/>
      <c r="AH13" s="601"/>
      <c r="AI13" s="601"/>
      <c r="AJ13" s="601"/>
      <c r="AK13" s="601"/>
      <c r="AL13" s="601"/>
      <c r="AM13" s="601"/>
      <c r="AN13" s="601"/>
      <c r="AO13" s="601"/>
      <c r="AP13" s="602"/>
      <c r="AQ13" s="602"/>
      <c r="AR13" s="586"/>
      <c r="AS13" s="586"/>
      <c r="AT13" s="586"/>
      <c r="AU13" s="586"/>
      <c r="AV13" s="586"/>
      <c r="AW13" s="586"/>
      <c r="AX13" s="586"/>
      <c r="AY13" s="586"/>
      <c r="AZ13" s="586"/>
      <c r="BA13" s="586"/>
      <c r="BB13" s="586"/>
      <c r="BC13" s="586"/>
      <c r="BD13" s="586"/>
      <c r="BE13" s="586"/>
      <c r="BF13" s="586"/>
    </row>
    <row r="14" spans="1:58" ht="21.75" customHeight="1" x14ac:dyDescent="0.3">
      <c r="A14" s="595"/>
      <c r="B14" s="600"/>
      <c r="C14" s="601"/>
      <c r="D14" s="601"/>
      <c r="E14" s="600"/>
      <c r="F14" s="600"/>
      <c r="G14" s="600"/>
      <c r="H14" s="600"/>
      <c r="I14" s="600"/>
      <c r="J14" s="600"/>
      <c r="K14" s="600"/>
      <c r="L14" s="600"/>
      <c r="M14" s="600"/>
      <c r="N14" s="600"/>
      <c r="O14" s="600"/>
      <c r="P14" s="600"/>
      <c r="Q14" s="601"/>
      <c r="R14" s="601"/>
      <c r="S14" s="601"/>
      <c r="T14" s="601"/>
      <c r="U14" s="601"/>
      <c r="V14" s="601"/>
      <c r="W14" s="602"/>
      <c r="X14" s="595"/>
      <c r="Y14" s="600"/>
      <c r="Z14" s="601"/>
      <c r="AA14" s="601"/>
      <c r="AB14" s="601"/>
      <c r="AC14" s="601"/>
      <c r="AD14" s="601"/>
      <c r="AE14" s="601"/>
      <c r="AF14" s="601"/>
      <c r="AG14" s="601"/>
      <c r="AH14" s="601"/>
      <c r="AI14" s="601"/>
      <c r="AJ14" s="601"/>
      <c r="AK14" s="601"/>
      <c r="AL14" s="601"/>
      <c r="AM14" s="601"/>
      <c r="AN14" s="601"/>
      <c r="AO14" s="601"/>
      <c r="AP14" s="602"/>
      <c r="AQ14" s="602"/>
      <c r="AR14" s="586"/>
      <c r="AS14" s="586"/>
      <c r="AT14" s="586"/>
      <c r="AU14" s="586"/>
      <c r="AV14" s="586"/>
      <c r="AW14" s="586"/>
      <c r="AX14" s="586"/>
      <c r="AY14" s="586"/>
      <c r="AZ14" s="586"/>
      <c r="BA14" s="586"/>
      <c r="BB14" s="586"/>
      <c r="BC14" s="586"/>
      <c r="BD14" s="586"/>
      <c r="BE14" s="586"/>
      <c r="BF14" s="586"/>
    </row>
    <row r="15" spans="1:58" ht="21.75" customHeight="1" x14ac:dyDescent="0.3">
      <c r="A15" s="595"/>
      <c r="B15" s="600"/>
      <c r="C15" s="601"/>
      <c r="D15" s="601"/>
      <c r="E15" s="600"/>
      <c r="F15" s="600"/>
      <c r="G15" s="600"/>
      <c r="H15" s="600"/>
      <c r="I15" s="600"/>
      <c r="J15" s="600"/>
      <c r="K15" s="600"/>
      <c r="L15" s="600"/>
      <c r="M15" s="600"/>
      <c r="N15" s="600"/>
      <c r="O15" s="600"/>
      <c r="P15" s="600"/>
      <c r="Q15" s="601"/>
      <c r="R15" s="601"/>
      <c r="S15" s="601"/>
      <c r="T15" s="601"/>
      <c r="U15" s="601"/>
      <c r="V15" s="601"/>
      <c r="W15" s="602"/>
      <c r="X15" s="595"/>
      <c r="Y15" s="600"/>
      <c r="Z15" s="601"/>
      <c r="AA15" s="601"/>
      <c r="AB15" s="601"/>
      <c r="AC15" s="601"/>
      <c r="AD15" s="601"/>
      <c r="AE15" s="601"/>
      <c r="AF15" s="601"/>
      <c r="AG15" s="601"/>
      <c r="AH15" s="601"/>
      <c r="AI15" s="601"/>
      <c r="AJ15" s="601"/>
      <c r="AK15" s="601"/>
      <c r="AL15" s="601"/>
      <c r="AM15" s="601"/>
      <c r="AN15" s="601"/>
      <c r="AO15" s="601"/>
      <c r="AP15" s="602"/>
      <c r="AQ15" s="602"/>
      <c r="AR15" s="586"/>
      <c r="AS15" s="586"/>
      <c r="AT15" s="586"/>
      <c r="AU15" s="586"/>
      <c r="AV15" s="586"/>
      <c r="AW15" s="586"/>
      <c r="AX15" s="586"/>
      <c r="AY15" s="586"/>
      <c r="AZ15" s="586"/>
      <c r="BA15" s="586"/>
      <c r="BB15" s="586"/>
      <c r="BC15" s="586"/>
      <c r="BD15" s="586"/>
      <c r="BE15" s="586"/>
      <c r="BF15" s="586"/>
    </row>
    <row r="16" spans="1:58" ht="21.75" customHeight="1" x14ac:dyDescent="0.3">
      <c r="A16" s="595"/>
      <c r="B16" s="600"/>
      <c r="C16" s="601"/>
      <c r="D16" s="601"/>
      <c r="E16" s="600"/>
      <c r="F16" s="600"/>
      <c r="G16" s="600"/>
      <c r="H16" s="600"/>
      <c r="I16" s="600"/>
      <c r="J16" s="600"/>
      <c r="K16" s="600"/>
      <c r="L16" s="600"/>
      <c r="M16" s="600"/>
      <c r="N16" s="600"/>
      <c r="O16" s="600"/>
      <c r="P16" s="600"/>
      <c r="Q16" s="601"/>
      <c r="R16" s="601"/>
      <c r="S16" s="601"/>
      <c r="T16" s="601"/>
      <c r="U16" s="601"/>
      <c r="V16" s="601"/>
      <c r="W16" s="602"/>
      <c r="X16" s="595"/>
      <c r="Y16" s="600"/>
      <c r="Z16" s="601"/>
      <c r="AA16" s="601"/>
      <c r="AB16" s="601"/>
      <c r="AC16" s="601"/>
      <c r="AD16" s="601"/>
      <c r="AE16" s="601"/>
      <c r="AF16" s="601"/>
      <c r="AG16" s="601"/>
      <c r="AH16" s="601"/>
      <c r="AI16" s="601"/>
      <c r="AJ16" s="601"/>
      <c r="AK16" s="601"/>
      <c r="AL16" s="601"/>
      <c r="AM16" s="601"/>
      <c r="AN16" s="601"/>
      <c r="AO16" s="601"/>
      <c r="AP16" s="602"/>
      <c r="AQ16" s="602"/>
      <c r="AR16" s="586"/>
      <c r="AS16" s="586"/>
      <c r="AT16" s="586"/>
      <c r="AU16" s="586"/>
      <c r="AV16" s="586"/>
      <c r="AW16" s="586"/>
      <c r="AX16" s="586"/>
      <c r="AY16" s="586"/>
      <c r="AZ16" s="586"/>
      <c r="BA16" s="586"/>
      <c r="BB16" s="586"/>
      <c r="BC16" s="586"/>
      <c r="BD16" s="586"/>
      <c r="BE16" s="586"/>
      <c r="BF16" s="586"/>
    </row>
    <row r="17" spans="1:58" ht="21.75" customHeight="1" x14ac:dyDescent="0.3">
      <c r="A17" s="595"/>
      <c r="B17" s="600"/>
      <c r="C17" s="601"/>
      <c r="D17" s="601"/>
      <c r="E17" s="600"/>
      <c r="F17" s="600"/>
      <c r="G17" s="600"/>
      <c r="H17" s="600"/>
      <c r="I17" s="600"/>
      <c r="J17" s="600"/>
      <c r="K17" s="600"/>
      <c r="L17" s="600"/>
      <c r="M17" s="600"/>
      <c r="N17" s="600"/>
      <c r="O17" s="600"/>
      <c r="P17" s="600"/>
      <c r="Q17" s="601"/>
      <c r="R17" s="601"/>
      <c r="S17" s="601"/>
      <c r="T17" s="601"/>
      <c r="U17" s="601"/>
      <c r="V17" s="601"/>
      <c r="W17" s="602"/>
      <c r="X17" s="595"/>
      <c r="Y17" s="600"/>
      <c r="Z17" s="601"/>
      <c r="AA17" s="601"/>
      <c r="AB17" s="601"/>
      <c r="AC17" s="601"/>
      <c r="AD17" s="601"/>
      <c r="AE17" s="601"/>
      <c r="AF17" s="601"/>
      <c r="AG17" s="601"/>
      <c r="AH17" s="601"/>
      <c r="AI17" s="601"/>
      <c r="AJ17" s="601"/>
      <c r="AK17" s="601"/>
      <c r="AL17" s="601"/>
      <c r="AM17" s="601"/>
      <c r="AN17" s="601"/>
      <c r="AO17" s="601"/>
      <c r="AP17" s="602"/>
      <c r="AQ17" s="602"/>
      <c r="AR17" s="586"/>
      <c r="AS17" s="586"/>
      <c r="AT17" s="586"/>
      <c r="AU17" s="586"/>
      <c r="AV17" s="586"/>
      <c r="AW17" s="586"/>
      <c r="AX17" s="586"/>
      <c r="AY17" s="586"/>
      <c r="AZ17" s="586"/>
      <c r="BA17" s="586"/>
      <c r="BB17" s="586"/>
      <c r="BC17" s="586"/>
      <c r="BD17" s="586"/>
      <c r="BE17" s="586"/>
      <c r="BF17" s="586"/>
    </row>
    <row r="18" spans="1:58" ht="21.75" customHeight="1" x14ac:dyDescent="0.3">
      <c r="A18" s="595"/>
      <c r="B18" s="600"/>
      <c r="C18" s="601"/>
      <c r="D18" s="601"/>
      <c r="E18" s="600"/>
      <c r="F18" s="600"/>
      <c r="G18" s="600"/>
      <c r="H18" s="600"/>
      <c r="I18" s="600"/>
      <c r="J18" s="600"/>
      <c r="K18" s="600"/>
      <c r="L18" s="600"/>
      <c r="M18" s="600"/>
      <c r="N18" s="600"/>
      <c r="O18" s="600"/>
      <c r="P18" s="600"/>
      <c r="Q18" s="601"/>
      <c r="R18" s="601"/>
      <c r="S18" s="601"/>
      <c r="T18" s="601"/>
      <c r="U18" s="601"/>
      <c r="V18" s="601"/>
      <c r="W18" s="602"/>
      <c r="X18" s="595"/>
      <c r="Y18" s="600"/>
      <c r="Z18" s="601"/>
      <c r="AA18" s="601"/>
      <c r="AB18" s="601"/>
      <c r="AC18" s="601"/>
      <c r="AD18" s="601"/>
      <c r="AE18" s="601"/>
      <c r="AF18" s="601"/>
      <c r="AG18" s="601"/>
      <c r="AH18" s="601"/>
      <c r="AI18" s="601"/>
      <c r="AJ18" s="601"/>
      <c r="AK18" s="601"/>
      <c r="AL18" s="601"/>
      <c r="AM18" s="601"/>
      <c r="AN18" s="601"/>
      <c r="AO18" s="601"/>
      <c r="AP18" s="602"/>
      <c r="AQ18" s="602"/>
      <c r="AR18" s="586"/>
      <c r="AS18" s="586"/>
      <c r="AT18" s="586"/>
      <c r="AU18" s="586"/>
      <c r="AV18" s="586"/>
      <c r="AW18" s="586"/>
      <c r="AX18" s="586"/>
      <c r="AY18" s="586"/>
      <c r="AZ18" s="586"/>
      <c r="BA18" s="586"/>
      <c r="BB18" s="586"/>
      <c r="BC18" s="586"/>
      <c r="BD18" s="586"/>
      <c r="BE18" s="586"/>
      <c r="BF18" s="586"/>
    </row>
    <row r="19" spans="1:58" ht="21.75" customHeight="1" x14ac:dyDescent="0.3">
      <c r="A19" s="595"/>
      <c r="B19" s="600"/>
      <c r="C19" s="601"/>
      <c r="D19" s="601"/>
      <c r="E19" s="600"/>
      <c r="F19" s="600"/>
      <c r="G19" s="600"/>
      <c r="H19" s="600"/>
      <c r="I19" s="600"/>
      <c r="J19" s="600"/>
      <c r="K19" s="600"/>
      <c r="L19" s="600"/>
      <c r="M19" s="600"/>
      <c r="N19" s="600"/>
      <c r="O19" s="600"/>
      <c r="P19" s="600"/>
      <c r="Q19" s="601"/>
      <c r="R19" s="601"/>
      <c r="S19" s="601"/>
      <c r="T19" s="601"/>
      <c r="U19" s="601"/>
      <c r="V19" s="601"/>
      <c r="W19" s="602"/>
      <c r="X19" s="595"/>
      <c r="Y19" s="600"/>
      <c r="Z19" s="601"/>
      <c r="AA19" s="601"/>
      <c r="AB19" s="601"/>
      <c r="AC19" s="601"/>
      <c r="AD19" s="601"/>
      <c r="AE19" s="601"/>
      <c r="AF19" s="601"/>
      <c r="AG19" s="601"/>
      <c r="AH19" s="601"/>
      <c r="AI19" s="601"/>
      <c r="AJ19" s="601"/>
      <c r="AK19" s="601"/>
      <c r="AL19" s="601"/>
      <c r="AM19" s="601"/>
      <c r="AN19" s="601"/>
      <c r="AO19" s="601"/>
      <c r="AP19" s="602"/>
      <c r="AQ19" s="602"/>
      <c r="AR19" s="586"/>
      <c r="AS19" s="586"/>
      <c r="AT19" s="586"/>
      <c r="AU19" s="586"/>
      <c r="AV19" s="586"/>
      <c r="AW19" s="586"/>
      <c r="AX19" s="586"/>
      <c r="AY19" s="586"/>
      <c r="AZ19" s="586"/>
      <c r="BA19" s="586"/>
      <c r="BB19" s="586"/>
      <c r="BC19" s="586"/>
      <c r="BD19" s="586"/>
      <c r="BE19" s="586"/>
      <c r="BF19" s="586"/>
    </row>
    <row r="20" spans="1:58" ht="21.75" customHeight="1" x14ac:dyDescent="0.3">
      <c r="A20" s="595"/>
      <c r="B20" s="600"/>
      <c r="C20" s="601"/>
      <c r="D20" s="601"/>
      <c r="E20" s="600"/>
      <c r="F20" s="600"/>
      <c r="G20" s="600"/>
      <c r="H20" s="600"/>
      <c r="I20" s="600"/>
      <c r="J20" s="600"/>
      <c r="K20" s="600"/>
      <c r="L20" s="600"/>
      <c r="M20" s="600"/>
      <c r="N20" s="600"/>
      <c r="O20" s="600"/>
      <c r="P20" s="600"/>
      <c r="Q20" s="601"/>
      <c r="R20" s="601"/>
      <c r="S20" s="601"/>
      <c r="T20" s="601"/>
      <c r="U20" s="601"/>
      <c r="V20" s="601"/>
      <c r="W20" s="602"/>
      <c r="X20" s="595"/>
      <c r="Y20" s="600"/>
      <c r="Z20" s="601"/>
      <c r="AA20" s="601"/>
      <c r="AB20" s="601"/>
      <c r="AC20" s="601"/>
      <c r="AD20" s="601"/>
      <c r="AE20" s="601"/>
      <c r="AF20" s="601"/>
      <c r="AG20" s="601"/>
      <c r="AH20" s="601"/>
      <c r="AI20" s="601"/>
      <c r="AJ20" s="601"/>
      <c r="AK20" s="601"/>
      <c r="AL20" s="601"/>
      <c r="AM20" s="601"/>
      <c r="AN20" s="601"/>
      <c r="AO20" s="601"/>
      <c r="AP20" s="602"/>
      <c r="AQ20" s="602"/>
      <c r="AR20" s="586"/>
      <c r="AS20" s="586"/>
      <c r="AT20" s="586"/>
      <c r="AU20" s="586"/>
      <c r="AV20" s="586"/>
      <c r="AW20" s="586"/>
      <c r="AX20" s="586"/>
      <c r="AY20" s="586"/>
      <c r="AZ20" s="586"/>
      <c r="BA20" s="586"/>
      <c r="BB20" s="586"/>
      <c r="BC20" s="586"/>
      <c r="BD20" s="586"/>
      <c r="BE20" s="586"/>
      <c r="BF20" s="586"/>
    </row>
    <row r="21" spans="1:58" ht="21.75" customHeight="1" x14ac:dyDescent="0.3">
      <c r="A21" s="595"/>
      <c r="B21" s="600"/>
      <c r="C21" s="601"/>
      <c r="D21" s="601"/>
      <c r="E21" s="600"/>
      <c r="F21" s="600"/>
      <c r="G21" s="600"/>
      <c r="H21" s="600"/>
      <c r="I21" s="600"/>
      <c r="J21" s="600"/>
      <c r="K21" s="600"/>
      <c r="L21" s="600"/>
      <c r="M21" s="600"/>
      <c r="N21" s="600"/>
      <c r="O21" s="600"/>
      <c r="P21" s="600"/>
      <c r="Q21" s="601"/>
      <c r="R21" s="601"/>
      <c r="S21" s="601"/>
      <c r="T21" s="601"/>
      <c r="U21" s="601"/>
      <c r="V21" s="601"/>
      <c r="W21" s="602"/>
      <c r="X21" s="595"/>
      <c r="Y21" s="600"/>
      <c r="Z21" s="601"/>
      <c r="AA21" s="601"/>
      <c r="AB21" s="601"/>
      <c r="AC21" s="601"/>
      <c r="AD21" s="601"/>
      <c r="AE21" s="601"/>
      <c r="AF21" s="601"/>
      <c r="AG21" s="601"/>
      <c r="AH21" s="601"/>
      <c r="AI21" s="601"/>
      <c r="AJ21" s="601"/>
      <c r="AK21" s="601"/>
      <c r="AL21" s="601"/>
      <c r="AM21" s="601"/>
      <c r="AN21" s="601"/>
      <c r="AO21" s="601"/>
      <c r="AP21" s="602"/>
      <c r="AQ21" s="602"/>
      <c r="AR21" s="586"/>
      <c r="AS21" s="586"/>
      <c r="AT21" s="586"/>
      <c r="AU21" s="586"/>
      <c r="AV21" s="586"/>
      <c r="AW21" s="586"/>
      <c r="AX21" s="586"/>
      <c r="AY21" s="586"/>
      <c r="AZ21" s="586"/>
      <c r="BA21" s="586"/>
      <c r="BB21" s="586"/>
      <c r="BC21" s="586"/>
      <c r="BD21" s="586"/>
      <c r="BE21" s="586"/>
      <c r="BF21" s="586"/>
    </row>
    <row r="22" spans="1:58" ht="21.75" customHeight="1" x14ac:dyDescent="0.3">
      <c r="A22" s="595"/>
      <c r="B22" s="600"/>
      <c r="C22" s="601"/>
      <c r="D22" s="601"/>
      <c r="E22" s="600"/>
      <c r="F22" s="600"/>
      <c r="G22" s="600"/>
      <c r="H22" s="600"/>
      <c r="I22" s="600"/>
      <c r="J22" s="600"/>
      <c r="K22" s="600"/>
      <c r="L22" s="600"/>
      <c r="M22" s="600"/>
      <c r="N22" s="600"/>
      <c r="O22" s="600"/>
      <c r="P22" s="600"/>
      <c r="Q22" s="601"/>
      <c r="R22" s="601"/>
      <c r="S22" s="601"/>
      <c r="T22" s="601"/>
      <c r="U22" s="601"/>
      <c r="V22" s="601"/>
      <c r="W22" s="602"/>
      <c r="X22" s="595"/>
      <c r="Y22" s="600"/>
      <c r="Z22" s="601"/>
      <c r="AA22" s="601"/>
      <c r="AB22" s="601"/>
      <c r="AC22" s="601"/>
      <c r="AD22" s="601"/>
      <c r="AE22" s="601"/>
      <c r="AF22" s="601"/>
      <c r="AG22" s="601"/>
      <c r="AH22" s="601"/>
      <c r="AI22" s="601"/>
      <c r="AJ22" s="601"/>
      <c r="AK22" s="601"/>
      <c r="AL22" s="601"/>
      <c r="AM22" s="601"/>
      <c r="AN22" s="601"/>
      <c r="AO22" s="601"/>
      <c r="AP22" s="602"/>
      <c r="AQ22" s="602"/>
      <c r="AR22" s="586"/>
      <c r="AS22" s="586"/>
      <c r="AT22" s="586"/>
      <c r="AU22" s="586"/>
      <c r="AV22" s="586"/>
      <c r="AW22" s="586"/>
      <c r="AX22" s="586"/>
      <c r="AY22" s="586"/>
      <c r="AZ22" s="586"/>
      <c r="BA22" s="586"/>
      <c r="BB22" s="586"/>
      <c r="BC22" s="586"/>
      <c r="BD22" s="586"/>
      <c r="BE22" s="586"/>
      <c r="BF22" s="586"/>
    </row>
    <row r="23" spans="1:58" ht="21.75" customHeight="1" x14ac:dyDescent="0.3">
      <c r="A23" s="595"/>
      <c r="B23" s="600"/>
      <c r="C23" s="601"/>
      <c r="D23" s="601"/>
      <c r="E23" s="600"/>
      <c r="F23" s="600"/>
      <c r="G23" s="600"/>
      <c r="H23" s="600"/>
      <c r="I23" s="600"/>
      <c r="J23" s="600"/>
      <c r="K23" s="600"/>
      <c r="L23" s="600"/>
      <c r="M23" s="600"/>
      <c r="N23" s="600"/>
      <c r="O23" s="600"/>
      <c r="P23" s="600"/>
      <c r="Q23" s="601"/>
      <c r="R23" s="601"/>
      <c r="S23" s="601"/>
      <c r="T23" s="601"/>
      <c r="U23" s="601"/>
      <c r="V23" s="601"/>
      <c r="W23" s="602"/>
      <c r="X23" s="595"/>
      <c r="Y23" s="600"/>
      <c r="Z23" s="601"/>
      <c r="AA23" s="601"/>
      <c r="AB23" s="601"/>
      <c r="AC23" s="601"/>
      <c r="AD23" s="601"/>
      <c r="AE23" s="601"/>
      <c r="AF23" s="601"/>
      <c r="AG23" s="601"/>
      <c r="AH23" s="601"/>
      <c r="AI23" s="601"/>
      <c r="AJ23" s="601"/>
      <c r="AK23" s="601"/>
      <c r="AL23" s="601"/>
      <c r="AM23" s="601"/>
      <c r="AN23" s="601"/>
      <c r="AO23" s="601"/>
      <c r="AP23" s="602"/>
      <c r="AQ23" s="602"/>
      <c r="AR23" s="586"/>
      <c r="AS23" s="586"/>
      <c r="AT23" s="586"/>
      <c r="AU23" s="586"/>
      <c r="AV23" s="586"/>
      <c r="AW23" s="586"/>
      <c r="AX23" s="586"/>
      <c r="AY23" s="586"/>
      <c r="AZ23" s="586"/>
      <c r="BA23" s="586"/>
      <c r="BB23" s="586"/>
      <c r="BC23" s="586"/>
      <c r="BD23" s="586"/>
      <c r="BE23" s="586"/>
      <c r="BF23" s="586"/>
    </row>
    <row r="24" spans="1:58" ht="21.75" customHeight="1" x14ac:dyDescent="0.3">
      <c r="A24" s="603"/>
      <c r="B24" s="600"/>
      <c r="C24" s="601"/>
      <c r="D24" s="601"/>
      <c r="E24" s="600"/>
      <c r="F24" s="600"/>
      <c r="G24" s="600"/>
      <c r="H24" s="600"/>
      <c r="I24" s="600"/>
      <c r="J24" s="600"/>
      <c r="K24" s="600"/>
      <c r="L24" s="600"/>
      <c r="M24" s="600"/>
      <c r="N24" s="600"/>
      <c r="O24" s="600"/>
      <c r="P24" s="600"/>
      <c r="Q24" s="601"/>
      <c r="R24" s="601"/>
      <c r="S24" s="601"/>
      <c r="T24" s="601"/>
      <c r="U24" s="601"/>
      <c r="V24" s="601"/>
      <c r="W24" s="602"/>
      <c r="X24" s="603"/>
      <c r="Y24" s="600"/>
      <c r="Z24" s="601"/>
      <c r="AA24" s="601"/>
      <c r="AB24" s="601"/>
      <c r="AC24" s="601"/>
      <c r="AD24" s="601"/>
      <c r="AE24" s="601"/>
      <c r="AF24" s="601"/>
      <c r="AG24" s="601"/>
      <c r="AH24" s="601"/>
      <c r="AI24" s="601"/>
      <c r="AJ24" s="601"/>
      <c r="AK24" s="601"/>
      <c r="AL24" s="601"/>
      <c r="AM24" s="601"/>
      <c r="AN24" s="601"/>
      <c r="AO24" s="601"/>
      <c r="AP24" s="602"/>
      <c r="AQ24" s="602"/>
    </row>
    <row r="25" spans="1:58" ht="21.75" customHeight="1" x14ac:dyDescent="0.3">
      <c r="A25" s="603"/>
      <c r="B25" s="600"/>
      <c r="C25" s="601"/>
      <c r="D25" s="601"/>
      <c r="E25" s="600"/>
      <c r="F25" s="600"/>
      <c r="G25" s="600"/>
      <c r="H25" s="600"/>
      <c r="I25" s="600"/>
      <c r="J25" s="600"/>
      <c r="K25" s="600"/>
      <c r="L25" s="600"/>
      <c r="M25" s="600"/>
      <c r="N25" s="600"/>
      <c r="O25" s="600"/>
      <c r="P25" s="600"/>
      <c r="Q25" s="601"/>
      <c r="R25" s="601"/>
      <c r="S25" s="601"/>
      <c r="T25" s="601"/>
      <c r="U25" s="601"/>
      <c r="V25" s="601"/>
      <c r="W25" s="602"/>
      <c r="X25" s="603"/>
      <c r="Y25" s="600"/>
      <c r="Z25" s="601"/>
      <c r="AA25" s="601"/>
      <c r="AB25" s="601"/>
      <c r="AC25" s="601"/>
      <c r="AD25" s="601"/>
      <c r="AE25" s="601"/>
      <c r="AF25" s="601"/>
      <c r="AG25" s="601"/>
      <c r="AH25" s="601"/>
      <c r="AI25" s="601"/>
      <c r="AJ25" s="601"/>
      <c r="AK25" s="601"/>
      <c r="AL25" s="601"/>
      <c r="AM25" s="601"/>
      <c r="AN25" s="601"/>
      <c r="AO25" s="601"/>
      <c r="AP25" s="602"/>
      <c r="AQ25" s="602"/>
    </row>
    <row r="26" spans="1:58" ht="21.75" customHeight="1" x14ac:dyDescent="0.3">
      <c r="A26" s="603"/>
      <c r="B26" s="600"/>
      <c r="C26" s="601"/>
      <c r="D26" s="601"/>
      <c r="E26" s="600"/>
      <c r="F26" s="600"/>
      <c r="G26" s="600"/>
      <c r="H26" s="600"/>
      <c r="I26" s="600"/>
      <c r="J26" s="600"/>
      <c r="K26" s="600"/>
      <c r="L26" s="600"/>
      <c r="M26" s="600"/>
      <c r="N26" s="600"/>
      <c r="O26" s="600"/>
      <c r="P26" s="600"/>
      <c r="Q26" s="601"/>
      <c r="R26" s="601"/>
      <c r="S26" s="601"/>
      <c r="T26" s="601"/>
      <c r="U26" s="601"/>
      <c r="V26" s="601"/>
      <c r="W26" s="602"/>
      <c r="X26" s="603"/>
      <c r="Y26" s="600"/>
      <c r="Z26" s="601"/>
      <c r="AA26" s="601"/>
      <c r="AB26" s="601"/>
      <c r="AC26" s="601"/>
      <c r="AD26" s="601"/>
      <c r="AE26" s="601"/>
      <c r="AF26" s="601"/>
      <c r="AG26" s="601"/>
      <c r="AH26" s="601"/>
      <c r="AI26" s="601"/>
      <c r="AJ26" s="601"/>
      <c r="AK26" s="601"/>
      <c r="AL26" s="601"/>
      <c r="AM26" s="601"/>
      <c r="AN26" s="601"/>
      <c r="AO26" s="601"/>
      <c r="AP26" s="602"/>
      <c r="AQ26" s="602"/>
    </row>
    <row r="27" spans="1:58" ht="21.75" customHeight="1" x14ac:dyDescent="0.3">
      <c r="A27" s="603"/>
      <c r="B27" s="600"/>
      <c r="C27" s="601"/>
      <c r="D27" s="601"/>
      <c r="E27" s="600"/>
      <c r="F27" s="600"/>
      <c r="G27" s="600"/>
      <c r="H27" s="600"/>
      <c r="I27" s="600"/>
      <c r="J27" s="600"/>
      <c r="K27" s="600"/>
      <c r="L27" s="600"/>
      <c r="M27" s="600"/>
      <c r="N27" s="600"/>
      <c r="O27" s="600"/>
      <c r="P27" s="600"/>
      <c r="Q27" s="601"/>
      <c r="R27" s="601"/>
      <c r="S27" s="601"/>
      <c r="T27" s="601"/>
      <c r="U27" s="601"/>
      <c r="V27" s="601"/>
      <c r="W27" s="602"/>
      <c r="X27" s="603"/>
      <c r="Y27" s="600"/>
      <c r="Z27" s="601"/>
      <c r="AA27" s="601"/>
      <c r="AB27" s="601"/>
      <c r="AC27" s="601"/>
      <c r="AD27" s="601"/>
      <c r="AE27" s="601"/>
      <c r="AF27" s="601"/>
      <c r="AG27" s="601"/>
      <c r="AH27" s="601"/>
      <c r="AI27" s="601"/>
      <c r="AJ27" s="601"/>
      <c r="AK27" s="601"/>
      <c r="AL27" s="601"/>
      <c r="AM27" s="601"/>
      <c r="AN27" s="601"/>
      <c r="AO27" s="601"/>
      <c r="AP27" s="602"/>
      <c r="AQ27" s="602"/>
    </row>
    <row r="28" spans="1:58" ht="21.75" customHeight="1" x14ac:dyDescent="0.3">
      <c r="A28" s="603"/>
      <c r="B28" s="600"/>
      <c r="C28" s="601"/>
      <c r="D28" s="601"/>
      <c r="E28" s="600"/>
      <c r="F28" s="600"/>
      <c r="G28" s="600"/>
      <c r="H28" s="600"/>
      <c r="I28" s="600"/>
      <c r="J28" s="600"/>
      <c r="K28" s="600"/>
      <c r="L28" s="600"/>
      <c r="M28" s="600"/>
      <c r="N28" s="600"/>
      <c r="O28" s="600"/>
      <c r="P28" s="600"/>
      <c r="Q28" s="601"/>
      <c r="R28" s="601"/>
      <c r="S28" s="601"/>
      <c r="T28" s="601"/>
      <c r="U28" s="601"/>
      <c r="V28" s="601"/>
      <c r="W28" s="602"/>
      <c r="X28" s="603"/>
      <c r="Y28" s="600"/>
      <c r="Z28" s="601"/>
      <c r="AA28" s="601"/>
      <c r="AB28" s="601"/>
      <c r="AC28" s="601"/>
      <c r="AD28" s="601"/>
      <c r="AE28" s="601"/>
      <c r="AF28" s="601"/>
      <c r="AG28" s="601"/>
      <c r="AH28" s="601"/>
      <c r="AI28" s="601"/>
      <c r="AJ28" s="601"/>
      <c r="AK28" s="601"/>
      <c r="AL28" s="601"/>
      <c r="AM28" s="601"/>
      <c r="AN28" s="601"/>
      <c r="AO28" s="601"/>
      <c r="AP28" s="602"/>
      <c r="AQ28" s="602"/>
    </row>
    <row r="29" spans="1:58" ht="21.75" customHeight="1" x14ac:dyDescent="0.3">
      <c r="A29" s="604"/>
      <c r="B29" s="605"/>
      <c r="C29" s="606"/>
      <c r="D29" s="606"/>
      <c r="E29" s="605"/>
      <c r="F29" s="605"/>
      <c r="G29" s="605"/>
      <c r="H29" s="605"/>
      <c r="I29" s="605"/>
      <c r="J29" s="605"/>
      <c r="K29" s="605"/>
      <c r="L29" s="605"/>
      <c r="M29" s="605"/>
      <c r="N29" s="605"/>
      <c r="O29" s="605"/>
      <c r="P29" s="605"/>
      <c r="Q29" s="606"/>
      <c r="R29" s="606"/>
      <c r="S29" s="606"/>
      <c r="T29" s="606"/>
      <c r="U29" s="606"/>
      <c r="V29" s="606"/>
      <c r="W29" s="607"/>
      <c r="X29" s="604"/>
      <c r="Y29" s="605"/>
      <c r="Z29" s="606"/>
      <c r="AA29" s="606"/>
      <c r="AB29" s="606"/>
      <c r="AC29" s="606"/>
      <c r="AD29" s="606"/>
      <c r="AE29" s="606"/>
      <c r="AF29" s="606"/>
      <c r="AG29" s="606"/>
      <c r="AH29" s="606"/>
      <c r="AI29" s="606"/>
      <c r="AJ29" s="606"/>
      <c r="AK29" s="606"/>
      <c r="AL29" s="606"/>
      <c r="AM29" s="606"/>
      <c r="AN29" s="606"/>
      <c r="AO29" s="606"/>
      <c r="AP29" s="607"/>
      <c r="AQ29" s="607"/>
    </row>
    <row r="30" spans="1:58" ht="16.8" thickBot="1" x14ac:dyDescent="0.35">
      <c r="A30" s="608" t="s">
        <v>762</v>
      </c>
      <c r="B30" s="609" t="s">
        <v>785</v>
      </c>
      <c r="C30" s="609"/>
      <c r="D30" s="609"/>
      <c r="E30" s="609"/>
      <c r="F30" s="609"/>
      <c r="G30" s="609"/>
      <c r="H30" s="609"/>
      <c r="I30" s="609"/>
      <c r="J30" s="609"/>
      <c r="K30" s="609"/>
      <c r="L30" s="609"/>
      <c r="M30" s="609"/>
      <c r="N30" s="609"/>
      <c r="O30" s="609"/>
      <c r="P30" s="609"/>
      <c r="Q30" s="609"/>
      <c r="R30" s="609"/>
      <c r="S30" s="609"/>
      <c r="T30" s="609"/>
      <c r="U30" s="609"/>
      <c r="V30" s="609"/>
      <c r="W30" s="609"/>
      <c r="X30" s="608" t="s">
        <v>762</v>
      </c>
      <c r="Y30" s="610"/>
      <c r="Z30" s="609"/>
      <c r="AA30" s="609"/>
      <c r="AB30" s="609"/>
      <c r="AC30" s="609"/>
      <c r="AD30" s="609"/>
      <c r="AE30" s="609"/>
      <c r="AF30" s="609"/>
      <c r="AG30" s="609"/>
      <c r="AH30" s="609"/>
      <c r="AI30" s="609"/>
      <c r="AJ30" s="609"/>
      <c r="AK30" s="609"/>
      <c r="AL30" s="609"/>
      <c r="AM30" s="609"/>
      <c r="AN30" s="609"/>
      <c r="AO30" s="609"/>
      <c r="AP30" s="609"/>
      <c r="AQ30" s="609"/>
    </row>
    <row r="31" spans="1:58" x14ac:dyDescent="0.3">
      <c r="A31" s="611"/>
      <c r="P31" s="611"/>
      <c r="X31" s="1023" t="s">
        <v>322</v>
      </c>
      <c r="Y31" s="318"/>
      <c r="AA31" s="612"/>
      <c r="AD31" s="1023" t="s">
        <v>323</v>
      </c>
      <c r="AH31" s="318" t="s">
        <v>763</v>
      </c>
      <c r="AM31" s="1024" t="s">
        <v>764</v>
      </c>
      <c r="AN31" s="1024"/>
      <c r="AQ31" s="226"/>
    </row>
    <row r="32" spans="1:58" x14ac:dyDescent="0.3">
      <c r="A32" s="320"/>
      <c r="P32" s="320"/>
      <c r="X32" s="944"/>
      <c r="Y32" s="318"/>
      <c r="AA32" s="612"/>
      <c r="AD32" s="944"/>
      <c r="AG32" s="613"/>
      <c r="AH32" s="318" t="s">
        <v>765</v>
      </c>
      <c r="AM32" s="947"/>
      <c r="AN32" s="947"/>
    </row>
    <row r="34" spans="24:24" x14ac:dyDescent="0.3">
      <c r="X34" s="274" t="s">
        <v>766</v>
      </c>
    </row>
    <row r="35" spans="24:24" x14ac:dyDescent="0.3">
      <c r="X35" s="274" t="s">
        <v>767</v>
      </c>
    </row>
    <row r="36" spans="24:24" x14ac:dyDescent="0.3">
      <c r="X36" s="274" t="s">
        <v>768</v>
      </c>
    </row>
  </sheetData>
  <mergeCells count="67">
    <mergeCell ref="R1:S1"/>
    <mergeCell ref="R2:S2"/>
    <mergeCell ref="T1:W1"/>
    <mergeCell ref="T2:W2"/>
    <mergeCell ref="AI8:AI9"/>
    <mergeCell ref="AE6:AL6"/>
    <mergeCell ref="AC5:AQ5"/>
    <mergeCell ref="A4:W4"/>
    <mergeCell ref="X4:AQ4"/>
    <mergeCell ref="A5:A10"/>
    <mergeCell ref="B5:B9"/>
    <mergeCell ref="C5:C9"/>
    <mergeCell ref="D5:D9"/>
    <mergeCell ref="E5:P5"/>
    <mergeCell ref="R7:R9"/>
    <mergeCell ref="S7:S9"/>
    <mergeCell ref="X31:X32"/>
    <mergeCell ref="AD31:AD32"/>
    <mergeCell ref="AM31:AN32"/>
    <mergeCell ref="AL1:AM1"/>
    <mergeCell ref="AL2:AM2"/>
    <mergeCell ref="AN1:AQ1"/>
    <mergeCell ref="AN2:AQ2"/>
    <mergeCell ref="AB7:AB10"/>
    <mergeCell ref="AC7:AC9"/>
    <mergeCell ref="AD7:AD9"/>
    <mergeCell ref="AE7:AE9"/>
    <mergeCell ref="AF7:AF9"/>
    <mergeCell ref="AG7:AG9"/>
    <mergeCell ref="AA7:AA10"/>
    <mergeCell ref="AC6:AD6"/>
    <mergeCell ref="Y7:Y10"/>
    <mergeCell ref="Z7:Z10"/>
    <mergeCell ref="X5:X10"/>
    <mergeCell ref="Y5:AB6"/>
    <mergeCell ref="V6:V10"/>
    <mergeCell ref="W6:W10"/>
    <mergeCell ref="L7:L9"/>
    <mergeCell ref="M7:M9"/>
    <mergeCell ref="N7:N9"/>
    <mergeCell ref="O7:O9"/>
    <mergeCell ref="Q7:Q9"/>
    <mergeCell ref="AM6:AM9"/>
    <mergeCell ref="AN6:AN9"/>
    <mergeCell ref="AO6:AO9"/>
    <mergeCell ref="AP6:AQ6"/>
    <mergeCell ref="AH7:AH9"/>
    <mergeCell ref="AI7:AL7"/>
    <mergeCell ref="AP7:AP9"/>
    <mergeCell ref="AQ7:AQ9"/>
    <mergeCell ref="AJ8:AL8"/>
    <mergeCell ref="E6:G6"/>
    <mergeCell ref="H6:J6"/>
    <mergeCell ref="K6:M6"/>
    <mergeCell ref="N6:P6"/>
    <mergeCell ref="U6:U10"/>
    <mergeCell ref="Q5:S6"/>
    <mergeCell ref="T5:T9"/>
    <mergeCell ref="U5:W5"/>
    <mergeCell ref="P7:P9"/>
    <mergeCell ref="E7:E9"/>
    <mergeCell ref="F7:F9"/>
    <mergeCell ref="G7:G9"/>
    <mergeCell ref="H7:H9"/>
    <mergeCell ref="I7:I9"/>
    <mergeCell ref="J7:J9"/>
    <mergeCell ref="K7:K9"/>
  </mergeCells>
  <phoneticPr fontId="10" type="noConversion"/>
  <hyperlinks>
    <hyperlink ref="AR1" location="預告統計資料發布時間表!A1" display="回發布時間表" xr:uid="{E52D63DF-881E-488D-8E48-4178182AEFA0}"/>
  </hyperlinks>
  <printOptions horizontalCentered="1"/>
  <pageMargins left="0.57999999999999996" right="0.37" top="0.78740157480314965" bottom="0.31" header="1.41" footer="0.51181102362204722"/>
  <pageSetup paperSize="9" scale="65" fitToWidth="2" fitToHeight="2" orientation="landscape" cellComments="asDisplayed" useFirstPageNumber="1" r:id="rId1"/>
  <headerFooter alignWithMargins="0">
    <oddHeader xml:space="preserve">&amp;R&amp;"標楷體,標準"本表共2頁，第&amp;P頁        </oddHeader>
  </headerFooter>
  <colBreaks count="1" manualBreakCount="1">
    <brk id="23" max="3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0D1F0-FF60-4272-9212-543DB29D3EC3}">
  <sheetPr>
    <pageSetUpPr fitToPage="1"/>
  </sheetPr>
  <dimension ref="A1:K16"/>
  <sheetViews>
    <sheetView showZeros="0" topLeftCell="A4" zoomScale="75" zoomScaleNormal="75" workbookViewId="0">
      <selection activeCell="I12" sqref="I12"/>
    </sheetView>
  </sheetViews>
  <sheetFormatPr defaultColWidth="9" defaultRowHeight="16.2" x14ac:dyDescent="0.3"/>
  <cols>
    <col min="1" max="1" width="36.44140625" style="88" customWidth="1"/>
    <col min="2" max="9" width="16.88671875" style="89" customWidth="1"/>
    <col min="10" max="10" width="19.21875" style="89" customWidth="1"/>
    <col min="11" max="256" width="9" style="89"/>
    <col min="257" max="257" width="36.44140625" style="89" customWidth="1"/>
    <col min="258" max="265" width="16.88671875" style="89" customWidth="1"/>
    <col min="266" max="266" width="19.21875" style="89" customWidth="1"/>
    <col min="267" max="512" width="9" style="89"/>
    <col min="513" max="513" width="36.44140625" style="89" customWidth="1"/>
    <col min="514" max="521" width="16.88671875" style="89" customWidth="1"/>
    <col min="522" max="522" width="19.21875" style="89" customWidth="1"/>
    <col min="523" max="768" width="9" style="89"/>
    <col min="769" max="769" width="36.44140625" style="89" customWidth="1"/>
    <col min="770" max="777" width="16.88671875" style="89" customWidth="1"/>
    <col min="778" max="778" width="19.21875" style="89" customWidth="1"/>
    <col min="779" max="1024" width="9" style="89"/>
    <col min="1025" max="1025" width="36.44140625" style="89" customWidth="1"/>
    <col min="1026" max="1033" width="16.88671875" style="89" customWidth="1"/>
    <col min="1034" max="1034" width="19.21875" style="89" customWidth="1"/>
    <col min="1035" max="1280" width="9" style="89"/>
    <col min="1281" max="1281" width="36.44140625" style="89" customWidth="1"/>
    <col min="1282" max="1289" width="16.88671875" style="89" customWidth="1"/>
    <col min="1290" max="1290" width="19.21875" style="89" customWidth="1"/>
    <col min="1291" max="1536" width="9" style="89"/>
    <col min="1537" max="1537" width="36.44140625" style="89" customWidth="1"/>
    <col min="1538" max="1545" width="16.88671875" style="89" customWidth="1"/>
    <col min="1546" max="1546" width="19.21875" style="89" customWidth="1"/>
    <col min="1547" max="1792" width="9" style="89"/>
    <col min="1793" max="1793" width="36.44140625" style="89" customWidth="1"/>
    <col min="1794" max="1801" width="16.88671875" style="89" customWidth="1"/>
    <col min="1802" max="1802" width="19.21875" style="89" customWidth="1"/>
    <col min="1803" max="2048" width="9" style="89"/>
    <col min="2049" max="2049" width="36.44140625" style="89" customWidth="1"/>
    <col min="2050" max="2057" width="16.88671875" style="89" customWidth="1"/>
    <col min="2058" max="2058" width="19.21875" style="89" customWidth="1"/>
    <col min="2059" max="2304" width="9" style="89"/>
    <col min="2305" max="2305" width="36.44140625" style="89" customWidth="1"/>
    <col min="2306" max="2313" width="16.88671875" style="89" customWidth="1"/>
    <col min="2314" max="2314" width="19.21875" style="89" customWidth="1"/>
    <col min="2315" max="2560" width="9" style="89"/>
    <col min="2561" max="2561" width="36.44140625" style="89" customWidth="1"/>
    <col min="2562" max="2569" width="16.88671875" style="89" customWidth="1"/>
    <col min="2570" max="2570" width="19.21875" style="89" customWidth="1"/>
    <col min="2571" max="2816" width="9" style="89"/>
    <col min="2817" max="2817" width="36.44140625" style="89" customWidth="1"/>
    <col min="2818" max="2825" width="16.88671875" style="89" customWidth="1"/>
    <col min="2826" max="2826" width="19.21875" style="89" customWidth="1"/>
    <col min="2827" max="3072" width="9" style="89"/>
    <col min="3073" max="3073" width="36.44140625" style="89" customWidth="1"/>
    <col min="3074" max="3081" width="16.88671875" style="89" customWidth="1"/>
    <col min="3082" max="3082" width="19.21875" style="89" customWidth="1"/>
    <col min="3083" max="3328" width="9" style="89"/>
    <col min="3329" max="3329" width="36.44140625" style="89" customWidth="1"/>
    <col min="3330" max="3337" width="16.88671875" style="89" customWidth="1"/>
    <col min="3338" max="3338" width="19.21875" style="89" customWidth="1"/>
    <col min="3339" max="3584" width="9" style="89"/>
    <col min="3585" max="3585" width="36.44140625" style="89" customWidth="1"/>
    <col min="3586" max="3593" width="16.88671875" style="89" customWidth="1"/>
    <col min="3594" max="3594" width="19.21875" style="89" customWidth="1"/>
    <col min="3595" max="3840" width="9" style="89"/>
    <col min="3841" max="3841" width="36.44140625" style="89" customWidth="1"/>
    <col min="3842" max="3849" width="16.88671875" style="89" customWidth="1"/>
    <col min="3850" max="3850" width="19.21875" style="89" customWidth="1"/>
    <col min="3851" max="4096" width="9" style="89"/>
    <col min="4097" max="4097" width="36.44140625" style="89" customWidth="1"/>
    <col min="4098" max="4105" width="16.88671875" style="89" customWidth="1"/>
    <col min="4106" max="4106" width="19.21875" style="89" customWidth="1"/>
    <col min="4107" max="4352" width="9" style="89"/>
    <col min="4353" max="4353" width="36.44140625" style="89" customWidth="1"/>
    <col min="4354" max="4361" width="16.88671875" style="89" customWidth="1"/>
    <col min="4362" max="4362" width="19.21875" style="89" customWidth="1"/>
    <col min="4363" max="4608" width="9" style="89"/>
    <col min="4609" max="4609" width="36.44140625" style="89" customWidth="1"/>
    <col min="4610" max="4617" width="16.88671875" style="89" customWidth="1"/>
    <col min="4618" max="4618" width="19.21875" style="89" customWidth="1"/>
    <col min="4619" max="4864" width="9" style="89"/>
    <col min="4865" max="4865" width="36.44140625" style="89" customWidth="1"/>
    <col min="4866" max="4873" width="16.88671875" style="89" customWidth="1"/>
    <col min="4874" max="4874" width="19.21875" style="89" customWidth="1"/>
    <col min="4875" max="5120" width="9" style="89"/>
    <col min="5121" max="5121" width="36.44140625" style="89" customWidth="1"/>
    <col min="5122" max="5129" width="16.88671875" style="89" customWidth="1"/>
    <col min="5130" max="5130" width="19.21875" style="89" customWidth="1"/>
    <col min="5131" max="5376" width="9" style="89"/>
    <col min="5377" max="5377" width="36.44140625" style="89" customWidth="1"/>
    <col min="5378" max="5385" width="16.88671875" style="89" customWidth="1"/>
    <col min="5386" max="5386" width="19.21875" style="89" customWidth="1"/>
    <col min="5387" max="5632" width="9" style="89"/>
    <col min="5633" max="5633" width="36.44140625" style="89" customWidth="1"/>
    <col min="5634" max="5641" width="16.88671875" style="89" customWidth="1"/>
    <col min="5642" max="5642" width="19.21875" style="89" customWidth="1"/>
    <col min="5643" max="5888" width="9" style="89"/>
    <col min="5889" max="5889" width="36.44140625" style="89" customWidth="1"/>
    <col min="5890" max="5897" width="16.88671875" style="89" customWidth="1"/>
    <col min="5898" max="5898" width="19.21875" style="89" customWidth="1"/>
    <col min="5899" max="6144" width="9" style="89"/>
    <col min="6145" max="6145" width="36.44140625" style="89" customWidth="1"/>
    <col min="6146" max="6153" width="16.88671875" style="89" customWidth="1"/>
    <col min="6154" max="6154" width="19.21875" style="89" customWidth="1"/>
    <col min="6155" max="6400" width="9" style="89"/>
    <col min="6401" max="6401" width="36.44140625" style="89" customWidth="1"/>
    <col min="6402" max="6409" width="16.88671875" style="89" customWidth="1"/>
    <col min="6410" max="6410" width="19.21875" style="89" customWidth="1"/>
    <col min="6411" max="6656" width="9" style="89"/>
    <col min="6657" max="6657" width="36.44140625" style="89" customWidth="1"/>
    <col min="6658" max="6665" width="16.88671875" style="89" customWidth="1"/>
    <col min="6666" max="6666" width="19.21875" style="89" customWidth="1"/>
    <col min="6667" max="6912" width="9" style="89"/>
    <col min="6913" max="6913" width="36.44140625" style="89" customWidth="1"/>
    <col min="6914" max="6921" width="16.88671875" style="89" customWidth="1"/>
    <col min="6922" max="6922" width="19.21875" style="89" customWidth="1"/>
    <col min="6923" max="7168" width="9" style="89"/>
    <col min="7169" max="7169" width="36.44140625" style="89" customWidth="1"/>
    <col min="7170" max="7177" width="16.88671875" style="89" customWidth="1"/>
    <col min="7178" max="7178" width="19.21875" style="89" customWidth="1"/>
    <col min="7179" max="7424" width="9" style="89"/>
    <col min="7425" max="7425" width="36.44140625" style="89" customWidth="1"/>
    <col min="7426" max="7433" width="16.88671875" style="89" customWidth="1"/>
    <col min="7434" max="7434" width="19.21875" style="89" customWidth="1"/>
    <col min="7435" max="7680" width="9" style="89"/>
    <col min="7681" max="7681" width="36.44140625" style="89" customWidth="1"/>
    <col min="7682" max="7689" width="16.88671875" style="89" customWidth="1"/>
    <col min="7690" max="7690" width="19.21875" style="89" customWidth="1"/>
    <col min="7691" max="7936" width="9" style="89"/>
    <col min="7937" max="7937" width="36.44140625" style="89" customWidth="1"/>
    <col min="7938" max="7945" width="16.88671875" style="89" customWidth="1"/>
    <col min="7946" max="7946" width="19.21875" style="89" customWidth="1"/>
    <col min="7947" max="8192" width="9" style="89"/>
    <col min="8193" max="8193" width="36.44140625" style="89" customWidth="1"/>
    <col min="8194" max="8201" width="16.88671875" style="89" customWidth="1"/>
    <col min="8202" max="8202" width="19.21875" style="89" customWidth="1"/>
    <col min="8203" max="8448" width="9" style="89"/>
    <col min="8449" max="8449" width="36.44140625" style="89" customWidth="1"/>
    <col min="8450" max="8457" width="16.88671875" style="89" customWidth="1"/>
    <col min="8458" max="8458" width="19.21875" style="89" customWidth="1"/>
    <col min="8459" max="8704" width="9" style="89"/>
    <col min="8705" max="8705" width="36.44140625" style="89" customWidth="1"/>
    <col min="8706" max="8713" width="16.88671875" style="89" customWidth="1"/>
    <col min="8714" max="8714" width="19.21875" style="89" customWidth="1"/>
    <col min="8715" max="8960" width="9" style="89"/>
    <col min="8961" max="8961" width="36.44140625" style="89" customWidth="1"/>
    <col min="8962" max="8969" width="16.88671875" style="89" customWidth="1"/>
    <col min="8970" max="8970" width="19.21875" style="89" customWidth="1"/>
    <col min="8971" max="9216" width="9" style="89"/>
    <col min="9217" max="9217" width="36.44140625" style="89" customWidth="1"/>
    <col min="9218" max="9225" width="16.88671875" style="89" customWidth="1"/>
    <col min="9226" max="9226" width="19.21875" style="89" customWidth="1"/>
    <col min="9227" max="9472" width="9" style="89"/>
    <col min="9473" max="9473" width="36.44140625" style="89" customWidth="1"/>
    <col min="9474" max="9481" width="16.88671875" style="89" customWidth="1"/>
    <col min="9482" max="9482" width="19.21875" style="89" customWidth="1"/>
    <col min="9483" max="9728" width="9" style="89"/>
    <col min="9729" max="9729" width="36.44140625" style="89" customWidth="1"/>
    <col min="9730" max="9737" width="16.88671875" style="89" customWidth="1"/>
    <col min="9738" max="9738" width="19.21875" style="89" customWidth="1"/>
    <col min="9739" max="9984" width="9" style="89"/>
    <col min="9985" max="9985" width="36.44140625" style="89" customWidth="1"/>
    <col min="9986" max="9993" width="16.88671875" style="89" customWidth="1"/>
    <col min="9994" max="9994" width="19.21875" style="89" customWidth="1"/>
    <col min="9995" max="10240" width="9" style="89"/>
    <col min="10241" max="10241" width="36.44140625" style="89" customWidth="1"/>
    <col min="10242" max="10249" width="16.88671875" style="89" customWidth="1"/>
    <col min="10250" max="10250" width="19.21875" style="89" customWidth="1"/>
    <col min="10251" max="10496" width="9" style="89"/>
    <col min="10497" max="10497" width="36.44140625" style="89" customWidth="1"/>
    <col min="10498" max="10505" width="16.88671875" style="89" customWidth="1"/>
    <col min="10506" max="10506" width="19.21875" style="89" customWidth="1"/>
    <col min="10507" max="10752" width="9" style="89"/>
    <col min="10753" max="10753" width="36.44140625" style="89" customWidth="1"/>
    <col min="10754" max="10761" width="16.88671875" style="89" customWidth="1"/>
    <col min="10762" max="10762" width="19.21875" style="89" customWidth="1"/>
    <col min="10763" max="11008" width="9" style="89"/>
    <col min="11009" max="11009" width="36.44140625" style="89" customWidth="1"/>
    <col min="11010" max="11017" width="16.88671875" style="89" customWidth="1"/>
    <col min="11018" max="11018" width="19.21875" style="89" customWidth="1"/>
    <col min="11019" max="11264" width="9" style="89"/>
    <col min="11265" max="11265" width="36.44140625" style="89" customWidth="1"/>
    <col min="11266" max="11273" width="16.88671875" style="89" customWidth="1"/>
    <col min="11274" max="11274" width="19.21875" style="89" customWidth="1"/>
    <col min="11275" max="11520" width="9" style="89"/>
    <col min="11521" max="11521" width="36.44140625" style="89" customWidth="1"/>
    <col min="11522" max="11529" width="16.88671875" style="89" customWidth="1"/>
    <col min="11530" max="11530" width="19.21875" style="89" customWidth="1"/>
    <col min="11531" max="11776" width="9" style="89"/>
    <col min="11777" max="11777" width="36.44140625" style="89" customWidth="1"/>
    <col min="11778" max="11785" width="16.88671875" style="89" customWidth="1"/>
    <col min="11786" max="11786" width="19.21875" style="89" customWidth="1"/>
    <col min="11787" max="12032" width="9" style="89"/>
    <col min="12033" max="12033" width="36.44140625" style="89" customWidth="1"/>
    <col min="12034" max="12041" width="16.88671875" style="89" customWidth="1"/>
    <col min="12042" max="12042" width="19.21875" style="89" customWidth="1"/>
    <col min="12043" max="12288" width="9" style="89"/>
    <col min="12289" max="12289" width="36.44140625" style="89" customWidth="1"/>
    <col min="12290" max="12297" width="16.88671875" style="89" customWidth="1"/>
    <col min="12298" max="12298" width="19.21875" style="89" customWidth="1"/>
    <col min="12299" max="12544" width="9" style="89"/>
    <col min="12545" max="12545" width="36.44140625" style="89" customWidth="1"/>
    <col min="12546" max="12553" width="16.88671875" style="89" customWidth="1"/>
    <col min="12554" max="12554" width="19.21875" style="89" customWidth="1"/>
    <col min="12555" max="12800" width="9" style="89"/>
    <col min="12801" max="12801" width="36.44140625" style="89" customWidth="1"/>
    <col min="12802" max="12809" width="16.88671875" style="89" customWidth="1"/>
    <col min="12810" max="12810" width="19.21875" style="89" customWidth="1"/>
    <col min="12811" max="13056" width="9" style="89"/>
    <col min="13057" max="13057" width="36.44140625" style="89" customWidth="1"/>
    <col min="13058" max="13065" width="16.88671875" style="89" customWidth="1"/>
    <col min="13066" max="13066" width="19.21875" style="89" customWidth="1"/>
    <col min="13067" max="13312" width="9" style="89"/>
    <col min="13313" max="13313" width="36.44140625" style="89" customWidth="1"/>
    <col min="13314" max="13321" width="16.88671875" style="89" customWidth="1"/>
    <col min="13322" max="13322" width="19.21875" style="89" customWidth="1"/>
    <col min="13323" max="13568" width="9" style="89"/>
    <col min="13569" max="13569" width="36.44140625" style="89" customWidth="1"/>
    <col min="13570" max="13577" width="16.88671875" style="89" customWidth="1"/>
    <col min="13578" max="13578" width="19.21875" style="89" customWidth="1"/>
    <col min="13579" max="13824" width="9" style="89"/>
    <col min="13825" max="13825" width="36.44140625" style="89" customWidth="1"/>
    <col min="13826" max="13833" width="16.88671875" style="89" customWidth="1"/>
    <col min="13834" max="13834" width="19.21875" style="89" customWidth="1"/>
    <col min="13835" max="14080" width="9" style="89"/>
    <col min="14081" max="14081" width="36.44140625" style="89" customWidth="1"/>
    <col min="14082" max="14089" width="16.88671875" style="89" customWidth="1"/>
    <col min="14090" max="14090" width="19.21875" style="89" customWidth="1"/>
    <col min="14091" max="14336" width="9" style="89"/>
    <col min="14337" max="14337" width="36.44140625" style="89" customWidth="1"/>
    <col min="14338" max="14345" width="16.88671875" style="89" customWidth="1"/>
    <col min="14346" max="14346" width="19.21875" style="89" customWidth="1"/>
    <col min="14347" max="14592" width="9" style="89"/>
    <col min="14593" max="14593" width="36.44140625" style="89" customWidth="1"/>
    <col min="14594" max="14601" width="16.88671875" style="89" customWidth="1"/>
    <col min="14602" max="14602" width="19.21875" style="89" customWidth="1"/>
    <col min="14603" max="14848" width="9" style="89"/>
    <col min="14849" max="14849" width="36.44140625" style="89" customWidth="1"/>
    <col min="14850" max="14857" width="16.88671875" style="89" customWidth="1"/>
    <col min="14858" max="14858" width="19.21875" style="89" customWidth="1"/>
    <col min="14859" max="15104" width="9" style="89"/>
    <col min="15105" max="15105" width="36.44140625" style="89" customWidth="1"/>
    <col min="15106" max="15113" width="16.88671875" style="89" customWidth="1"/>
    <col min="15114" max="15114" width="19.21875" style="89" customWidth="1"/>
    <col min="15115" max="15360" width="9" style="89"/>
    <col min="15361" max="15361" width="36.44140625" style="89" customWidth="1"/>
    <col min="15362" max="15369" width="16.88671875" style="89" customWidth="1"/>
    <col min="15370" max="15370" width="19.21875" style="89" customWidth="1"/>
    <col min="15371" max="15616" width="9" style="89"/>
    <col min="15617" max="15617" width="36.44140625" style="89" customWidth="1"/>
    <col min="15618" max="15625" width="16.88671875" style="89" customWidth="1"/>
    <col min="15626" max="15626" width="19.21875" style="89" customWidth="1"/>
    <col min="15627" max="15872" width="9" style="89"/>
    <col min="15873" max="15873" width="36.44140625" style="89" customWidth="1"/>
    <col min="15874" max="15881" width="16.88671875" style="89" customWidth="1"/>
    <col min="15882" max="15882" width="19.21875" style="89" customWidth="1"/>
    <col min="15883" max="16128" width="9" style="89"/>
    <col min="16129" max="16129" width="36.44140625" style="89" customWidth="1"/>
    <col min="16130" max="16137" width="16.88671875" style="89" customWidth="1"/>
    <col min="16138" max="16138" width="19.21875" style="89" customWidth="1"/>
    <col min="16139" max="16384" width="9" style="89"/>
  </cols>
  <sheetData>
    <row r="1" spans="1:11" ht="20.399999999999999" thickBot="1" x14ac:dyDescent="0.45">
      <c r="A1" s="378" t="s">
        <v>329</v>
      </c>
      <c r="H1" s="379" t="s">
        <v>105</v>
      </c>
      <c r="I1" s="1049" t="s">
        <v>152</v>
      </c>
      <c r="J1" s="1050"/>
      <c r="K1" s="109" t="s">
        <v>107</v>
      </c>
    </row>
    <row r="2" spans="1:11" ht="20.399999999999999" thickBot="1" x14ac:dyDescent="0.45">
      <c r="A2" s="378" t="s">
        <v>451</v>
      </c>
      <c r="B2" s="89" t="s">
        <v>452</v>
      </c>
      <c r="D2" s="380"/>
      <c r="E2" s="380"/>
      <c r="F2" s="380"/>
      <c r="G2" s="380"/>
      <c r="H2" s="378" t="s">
        <v>243</v>
      </c>
      <c r="I2" s="1051" t="s">
        <v>453</v>
      </c>
      <c r="J2" s="1052"/>
    </row>
    <row r="3" spans="1:11" ht="42" customHeight="1" x14ac:dyDescent="0.7">
      <c r="A3" s="1053" t="s">
        <v>454</v>
      </c>
      <c r="B3" s="1054"/>
      <c r="C3" s="1054"/>
      <c r="D3" s="1054"/>
      <c r="E3" s="1054"/>
      <c r="F3" s="1054"/>
      <c r="G3" s="1054"/>
      <c r="H3" s="1054"/>
      <c r="I3" s="1054"/>
      <c r="J3" s="1054"/>
    </row>
    <row r="4" spans="1:11" ht="32.25" customHeight="1" thickBot="1" x14ac:dyDescent="0.45">
      <c r="A4" s="381" t="s">
        <v>455</v>
      </c>
      <c r="B4" s="1055" t="s">
        <v>713</v>
      </c>
      <c r="C4" s="1056"/>
      <c r="D4" s="1056"/>
      <c r="E4" s="1056"/>
      <c r="F4" s="1056"/>
      <c r="G4" s="1056"/>
      <c r="H4" s="1056"/>
      <c r="I4" s="1057" t="s">
        <v>456</v>
      </c>
      <c r="J4" s="1058"/>
    </row>
    <row r="5" spans="1:11" ht="42.9" customHeight="1" x14ac:dyDescent="0.3">
      <c r="A5" s="1042" t="s">
        <v>457</v>
      </c>
      <c r="B5" s="1044" t="s">
        <v>458</v>
      </c>
      <c r="C5" s="1045"/>
      <c r="D5" s="1045"/>
      <c r="E5" s="1046" t="s">
        <v>459</v>
      </c>
      <c r="F5" s="1047"/>
      <c r="G5" s="1047"/>
      <c r="H5" s="1045" t="s">
        <v>460</v>
      </c>
      <c r="I5" s="1047"/>
      <c r="J5" s="1048"/>
    </row>
    <row r="6" spans="1:11" ht="21.9" customHeight="1" thickBot="1" x14ac:dyDescent="0.45">
      <c r="A6" s="1043"/>
      <c r="B6" s="382" t="s">
        <v>171</v>
      </c>
      <c r="C6" s="383" t="s">
        <v>307</v>
      </c>
      <c r="D6" s="383" t="s">
        <v>308</v>
      </c>
      <c r="E6" s="383" t="s">
        <v>171</v>
      </c>
      <c r="F6" s="384" t="s">
        <v>307</v>
      </c>
      <c r="G6" s="384" t="s">
        <v>308</v>
      </c>
      <c r="H6" s="384" t="s">
        <v>171</v>
      </c>
      <c r="I6" s="384" t="s">
        <v>307</v>
      </c>
      <c r="J6" s="385" t="s">
        <v>308</v>
      </c>
    </row>
    <row r="7" spans="1:11" ht="44.25" customHeight="1" thickBot="1" x14ac:dyDescent="0.45">
      <c r="A7" s="386" t="s">
        <v>163</v>
      </c>
      <c r="B7" s="545">
        <f>C7+D7</f>
        <v>14</v>
      </c>
      <c r="C7" s="545">
        <f>SUM(C9:C16)</f>
        <v>14</v>
      </c>
      <c r="D7" s="545">
        <f>SUM(D9:D16)</f>
        <v>0</v>
      </c>
      <c r="E7" s="545">
        <f>SUM(F7:G7)</f>
        <v>0</v>
      </c>
      <c r="F7" s="545">
        <f>IF(F9+F10+F11+F12+F13+F14+F15+F16='環保人員概況表二 (113下)'!B18,F9+F10+F11+F12+F13+F15+F14+F16,"F")</f>
        <v>0</v>
      </c>
      <c r="G7" s="545">
        <f>IF(G9+G10+G11+G12+G13+G14+G15+G16='環保人員概況表二 (113下)'!B19,G9+G10+G11+G12+G13+G15+G14+G16,"F")</f>
        <v>0</v>
      </c>
      <c r="H7" s="545">
        <f>SUM(I7:J7)</f>
        <v>14</v>
      </c>
      <c r="I7" s="545">
        <f>IF(I9+I10+I11+I12+I13+I14+I15+I16='環保人員概況表三 (113下)'!B24,I9+I10+I11+I12+I13+I15+I14+I16,"F")</f>
        <v>14</v>
      </c>
      <c r="J7" s="546">
        <f>IF(J9+J10+J11+J12+J13+J14+J15+J16='環保人員概況表三 (113下)'!B25,J9+J10+J11+J12+J13+J15+J14+J16,"F")</f>
        <v>0</v>
      </c>
    </row>
    <row r="8" spans="1:11" ht="44.25" customHeight="1" thickBot="1" x14ac:dyDescent="0.45">
      <c r="A8" s="387" t="s">
        <v>461</v>
      </c>
      <c r="B8" s="545">
        <f>SUM(C8:D8)</f>
        <v>1</v>
      </c>
      <c r="C8" s="545">
        <f t="shared" ref="C8:J8" si="0">SUM(C9:C13)</f>
        <v>1</v>
      </c>
      <c r="D8" s="545">
        <f t="shared" si="0"/>
        <v>0</v>
      </c>
      <c r="E8" s="545">
        <f>SUM(F8:G8)</f>
        <v>0</v>
      </c>
      <c r="F8" s="545">
        <f>SUM(F9:F13)</f>
        <v>0</v>
      </c>
      <c r="G8" s="545">
        <f t="shared" si="0"/>
        <v>0</v>
      </c>
      <c r="H8" s="545">
        <f>SUM(I8:J8)</f>
        <v>1</v>
      </c>
      <c r="I8" s="545">
        <f t="shared" si="0"/>
        <v>1</v>
      </c>
      <c r="J8" s="546">
        <f t="shared" si="0"/>
        <v>0</v>
      </c>
    </row>
    <row r="9" spans="1:11" ht="44.25" customHeight="1" thickBot="1" x14ac:dyDescent="0.45">
      <c r="A9" s="387" t="s">
        <v>462</v>
      </c>
      <c r="B9" s="545">
        <f t="shared" ref="B9:B16" si="1">SUM(C9:D9)</f>
        <v>0</v>
      </c>
      <c r="C9" s="545">
        <f t="shared" ref="C9:D16" si="2">+F9+I9</f>
        <v>0</v>
      </c>
      <c r="D9" s="545">
        <f t="shared" si="2"/>
        <v>0</v>
      </c>
      <c r="E9" s="545">
        <f>IF(F9+G9='環保人員概況表二 (113下)'!B9,F9+G9,"F")</f>
        <v>0</v>
      </c>
      <c r="F9" s="547">
        <v>0</v>
      </c>
      <c r="G9" s="547">
        <v>0</v>
      </c>
      <c r="H9" s="545">
        <f>IF(I9+J9='環保人員概況表三 (113下)'!B10,I9+J9,"F")</f>
        <v>0</v>
      </c>
      <c r="I9" s="547">
        <v>0</v>
      </c>
      <c r="J9" s="548">
        <v>0</v>
      </c>
    </row>
    <row r="10" spans="1:11" ht="44.25" customHeight="1" thickBot="1" x14ac:dyDescent="0.45">
      <c r="A10" s="387" t="s">
        <v>463</v>
      </c>
      <c r="B10" s="545">
        <f t="shared" si="1"/>
        <v>0</v>
      </c>
      <c r="C10" s="545">
        <f t="shared" si="2"/>
        <v>0</v>
      </c>
      <c r="D10" s="545">
        <f t="shared" si="2"/>
        <v>0</v>
      </c>
      <c r="E10" s="545">
        <f>IF(F10+G10='環保人員概況表二 (113下)'!B10,F10+G10,"F")</f>
        <v>0</v>
      </c>
      <c r="F10" s="547">
        <v>0</v>
      </c>
      <c r="G10" s="547">
        <v>0</v>
      </c>
      <c r="H10" s="545">
        <f>IF(I10+J10='環保人員概況表三 (113下)'!B11,I10+J10,"F")</f>
        <v>0</v>
      </c>
      <c r="I10" s="547">
        <v>0</v>
      </c>
      <c r="J10" s="548">
        <v>0</v>
      </c>
    </row>
    <row r="11" spans="1:11" ht="44.25" customHeight="1" thickBot="1" x14ac:dyDescent="0.45">
      <c r="A11" s="387" t="s">
        <v>464</v>
      </c>
      <c r="B11" s="545">
        <f t="shared" si="1"/>
        <v>0</v>
      </c>
      <c r="C11" s="545">
        <f t="shared" si="2"/>
        <v>0</v>
      </c>
      <c r="D11" s="545">
        <f t="shared" si="2"/>
        <v>0</v>
      </c>
      <c r="E11" s="545">
        <f>IF(F11+G11='環保人員概況表二 (113下)'!B11,F11+G11,"F")</f>
        <v>0</v>
      </c>
      <c r="F11" s="547">
        <v>0</v>
      </c>
      <c r="G11" s="547">
        <v>0</v>
      </c>
      <c r="H11" s="545">
        <f>SUM(I11:J11)</f>
        <v>0</v>
      </c>
      <c r="I11" s="547">
        <v>0</v>
      </c>
      <c r="J11" s="548">
        <v>0</v>
      </c>
    </row>
    <row r="12" spans="1:11" ht="44.25" customHeight="1" thickBot="1" x14ac:dyDescent="0.45">
      <c r="A12" s="387" t="s">
        <v>465</v>
      </c>
      <c r="B12" s="545">
        <f t="shared" si="1"/>
        <v>1</v>
      </c>
      <c r="C12" s="545">
        <f t="shared" si="2"/>
        <v>1</v>
      </c>
      <c r="D12" s="545">
        <f t="shared" si="2"/>
        <v>0</v>
      </c>
      <c r="E12" s="545">
        <f>IF(F12+G12='環保人員概況表二 (113下)'!B12,F12+G12,"F")</f>
        <v>0</v>
      </c>
      <c r="F12" s="547">
        <v>0</v>
      </c>
      <c r="G12" s="547">
        <v>0</v>
      </c>
      <c r="H12" s="545">
        <f>IF(I12+J12='環保人員概況表三 (113下)'!B13,I12+J12,"F")</f>
        <v>1</v>
      </c>
      <c r="I12" s="547">
        <v>1</v>
      </c>
      <c r="J12" s="548">
        <v>0</v>
      </c>
    </row>
    <row r="13" spans="1:11" ht="44.25" customHeight="1" thickBot="1" x14ac:dyDescent="0.45">
      <c r="A13" s="387" t="s">
        <v>466</v>
      </c>
      <c r="B13" s="545">
        <f t="shared" si="1"/>
        <v>0</v>
      </c>
      <c r="C13" s="545">
        <f t="shared" si="2"/>
        <v>0</v>
      </c>
      <c r="D13" s="545">
        <f t="shared" si="2"/>
        <v>0</v>
      </c>
      <c r="E13" s="545">
        <f>IF(F13+G13='環保人員概況表二 (113下)'!B13,F13+G13,"F")</f>
        <v>0</v>
      </c>
      <c r="F13" s="547">
        <v>0</v>
      </c>
      <c r="G13" s="547">
        <v>0</v>
      </c>
      <c r="H13" s="545">
        <f>IF(I13+J13='環保人員概況表三 (113下)'!B14,I13+J13,"F")</f>
        <v>0</v>
      </c>
      <c r="I13" s="547">
        <v>0</v>
      </c>
      <c r="J13" s="548">
        <v>0</v>
      </c>
    </row>
    <row r="14" spans="1:11" ht="44.25" customHeight="1" thickBot="1" x14ac:dyDescent="0.45">
      <c r="A14" s="387" t="s">
        <v>467</v>
      </c>
      <c r="B14" s="545">
        <f>SUM(C14:D14)</f>
        <v>0</v>
      </c>
      <c r="C14" s="545">
        <f t="shared" si="2"/>
        <v>0</v>
      </c>
      <c r="D14" s="545">
        <f t="shared" si="2"/>
        <v>0</v>
      </c>
      <c r="E14" s="545">
        <f>IF(F14+G14='環保人員概況表二 (113下)'!B14,F14+G14,"F")</f>
        <v>0</v>
      </c>
      <c r="F14" s="547">
        <v>0</v>
      </c>
      <c r="G14" s="547">
        <v>0</v>
      </c>
      <c r="H14" s="545">
        <f>IF(I14+J14='環保人員概況表三 (113下)'!B15,I14+J14,"F")</f>
        <v>0</v>
      </c>
      <c r="I14" s="547">
        <v>0</v>
      </c>
      <c r="J14" s="548">
        <v>0</v>
      </c>
    </row>
    <row r="15" spans="1:11" ht="44.25" customHeight="1" thickBot="1" x14ac:dyDescent="0.45">
      <c r="A15" s="387" t="s">
        <v>468</v>
      </c>
      <c r="B15" s="545">
        <f t="shared" si="1"/>
        <v>13</v>
      </c>
      <c r="C15" s="545">
        <f t="shared" si="2"/>
        <v>13</v>
      </c>
      <c r="D15" s="545">
        <f t="shared" si="2"/>
        <v>0</v>
      </c>
      <c r="E15" s="545">
        <f>IF(F15+G15='環保人員概況表二 (113下)'!B15,F15+G15,"F")</f>
        <v>0</v>
      </c>
      <c r="F15" s="547">
        <v>0</v>
      </c>
      <c r="G15" s="547">
        <v>0</v>
      </c>
      <c r="H15" s="545">
        <f>IF(I15+J15='環保人員概況表三 (113下)'!B16,I15+J15,"F")</f>
        <v>13</v>
      </c>
      <c r="I15" s="547">
        <v>13</v>
      </c>
      <c r="J15" s="548">
        <v>0</v>
      </c>
    </row>
    <row r="16" spans="1:11" ht="44.25" customHeight="1" thickBot="1" x14ac:dyDescent="0.45">
      <c r="A16" s="388" t="s">
        <v>469</v>
      </c>
      <c r="B16" s="545">
        <f t="shared" si="1"/>
        <v>0</v>
      </c>
      <c r="C16" s="545">
        <f t="shared" si="2"/>
        <v>0</v>
      </c>
      <c r="D16" s="545">
        <f t="shared" si="2"/>
        <v>0</v>
      </c>
      <c r="E16" s="545">
        <f>IF(F16+G16='環保人員概況表二 (113下)'!B16,F16+G16,"F")</f>
        <v>0</v>
      </c>
      <c r="F16" s="547">
        <v>0</v>
      </c>
      <c r="G16" s="547">
        <v>0</v>
      </c>
      <c r="H16" s="545">
        <f>IF(I16+J16='環保人員概況表三 (113下)'!B22,I16+J16,"F")</f>
        <v>0</v>
      </c>
      <c r="I16" s="547">
        <v>0</v>
      </c>
      <c r="J16" s="548">
        <v>0</v>
      </c>
    </row>
  </sheetData>
  <sheetProtection selectLockedCells="1"/>
  <protectedRanges>
    <protectedRange sqref="B7:E16 F7:J8 H9:H16" name="範圍1"/>
  </protectedRanges>
  <mergeCells count="9">
    <mergeCell ref="A5:A6"/>
    <mergeCell ref="B5:D5"/>
    <mergeCell ref="E5:G5"/>
    <mergeCell ref="H5:J5"/>
    <mergeCell ref="I1:J1"/>
    <mergeCell ref="I2:J2"/>
    <mergeCell ref="A3:J3"/>
    <mergeCell ref="B4:H4"/>
    <mergeCell ref="I4:J4"/>
  </mergeCells>
  <phoneticPr fontId="10" type="noConversion"/>
  <hyperlinks>
    <hyperlink ref="K1" location="預告統計資料發布時間表!A1" display="回發布時間表" xr:uid="{940C9DA2-1B26-4116-AF27-F21C3DEAA2B3}"/>
  </hyperlinks>
  <printOptions horizontalCentered="1" verticalCentered="1"/>
  <pageMargins left="0.39370078740157483" right="0.39370078740157483" top="0.39370078740157483" bottom="0.39370078740157483" header="0.27559055118110237" footer="0.15748031496062992"/>
  <pageSetup paperSize="9" scale="72"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99081-33D3-4D10-B699-F86246C8EA60}">
  <dimension ref="A1:M135"/>
  <sheetViews>
    <sheetView showGridLines="0" topLeftCell="A118" zoomScaleNormal="100" workbookViewId="0">
      <pane xSplit="5" topLeftCell="F1" activePane="topRight" state="frozen"/>
      <selection activeCell="AJ20" sqref="AJ20:AO20"/>
      <selection pane="topRight" activeCell="F128" sqref="F128"/>
    </sheetView>
  </sheetViews>
  <sheetFormatPr defaultColWidth="9" defaultRowHeight="16.2" x14ac:dyDescent="0.3"/>
  <cols>
    <col min="1" max="3" width="3" style="331" customWidth="1"/>
    <col min="4" max="4" width="17.44140625" style="331" customWidth="1"/>
    <col min="5" max="5" width="17.33203125" style="331" customWidth="1"/>
    <col min="6" max="6" width="18" style="377" customWidth="1"/>
    <col min="7" max="7" width="22.109375" style="377" customWidth="1"/>
    <col min="8" max="8" width="18" style="377" customWidth="1"/>
    <col min="9" max="9" width="22.109375" style="377" customWidth="1"/>
    <col min="10" max="10" width="17.88671875" style="377" customWidth="1"/>
    <col min="11" max="11" width="26.109375" style="377" customWidth="1"/>
    <col min="12" max="256" width="9" style="331"/>
    <col min="257" max="259" width="3" style="331" customWidth="1"/>
    <col min="260" max="260" width="17.44140625" style="331" customWidth="1"/>
    <col min="261" max="261" width="17.33203125" style="331" customWidth="1"/>
    <col min="262" max="262" width="18" style="331" customWidth="1"/>
    <col min="263" max="263" width="22.109375" style="331" customWidth="1"/>
    <col min="264" max="264" width="18" style="331" customWidth="1"/>
    <col min="265" max="265" width="22.109375" style="331" customWidth="1"/>
    <col min="266" max="266" width="17.88671875" style="331" customWidth="1"/>
    <col min="267" max="267" width="26.109375" style="331" customWidth="1"/>
    <col min="268" max="512" width="9" style="331"/>
    <col min="513" max="515" width="3" style="331" customWidth="1"/>
    <col min="516" max="516" width="17.44140625" style="331" customWidth="1"/>
    <col min="517" max="517" width="17.33203125" style="331" customWidth="1"/>
    <col min="518" max="518" width="18" style="331" customWidth="1"/>
    <col min="519" max="519" width="22.109375" style="331" customWidth="1"/>
    <col min="520" max="520" width="18" style="331" customWidth="1"/>
    <col min="521" max="521" width="22.109375" style="331" customWidth="1"/>
    <col min="522" max="522" width="17.88671875" style="331" customWidth="1"/>
    <col min="523" max="523" width="26.109375" style="331" customWidth="1"/>
    <col min="524" max="768" width="9" style="331"/>
    <col min="769" max="771" width="3" style="331" customWidth="1"/>
    <col min="772" max="772" width="17.44140625" style="331" customWidth="1"/>
    <col min="773" max="773" width="17.33203125" style="331" customWidth="1"/>
    <col min="774" max="774" width="18" style="331" customWidth="1"/>
    <col min="775" max="775" width="22.109375" style="331" customWidth="1"/>
    <col min="776" max="776" width="18" style="331" customWidth="1"/>
    <col min="777" max="777" width="22.109375" style="331" customWidth="1"/>
    <col min="778" max="778" width="17.88671875" style="331" customWidth="1"/>
    <col min="779" max="779" width="26.109375" style="331" customWidth="1"/>
    <col min="780" max="1024" width="9" style="331"/>
    <col min="1025" max="1027" width="3" style="331" customWidth="1"/>
    <col min="1028" max="1028" width="17.44140625" style="331" customWidth="1"/>
    <col min="1029" max="1029" width="17.33203125" style="331" customWidth="1"/>
    <col min="1030" max="1030" width="18" style="331" customWidth="1"/>
    <col min="1031" max="1031" width="22.109375" style="331" customWidth="1"/>
    <col min="1032" max="1032" width="18" style="331" customWidth="1"/>
    <col min="1033" max="1033" width="22.109375" style="331" customWidth="1"/>
    <col min="1034" max="1034" width="17.88671875" style="331" customWidth="1"/>
    <col min="1035" max="1035" width="26.109375" style="331" customWidth="1"/>
    <col min="1036" max="1280" width="9" style="331"/>
    <col min="1281" max="1283" width="3" style="331" customWidth="1"/>
    <col min="1284" max="1284" width="17.44140625" style="331" customWidth="1"/>
    <col min="1285" max="1285" width="17.33203125" style="331" customWidth="1"/>
    <col min="1286" max="1286" width="18" style="331" customWidth="1"/>
    <col min="1287" max="1287" width="22.109375" style="331" customWidth="1"/>
    <col min="1288" max="1288" width="18" style="331" customWidth="1"/>
    <col min="1289" max="1289" width="22.109375" style="331" customWidth="1"/>
    <col min="1290" max="1290" width="17.88671875" style="331" customWidth="1"/>
    <col min="1291" max="1291" width="26.109375" style="331" customWidth="1"/>
    <col min="1292" max="1536" width="9" style="331"/>
    <col min="1537" max="1539" width="3" style="331" customWidth="1"/>
    <col min="1540" max="1540" width="17.44140625" style="331" customWidth="1"/>
    <col min="1541" max="1541" width="17.33203125" style="331" customWidth="1"/>
    <col min="1542" max="1542" width="18" style="331" customWidth="1"/>
    <col min="1543" max="1543" width="22.109375" style="331" customWidth="1"/>
    <col min="1544" max="1544" width="18" style="331" customWidth="1"/>
    <col min="1545" max="1545" width="22.109375" style="331" customWidth="1"/>
    <col min="1546" max="1546" width="17.88671875" style="331" customWidth="1"/>
    <col min="1547" max="1547" width="26.109375" style="331" customWidth="1"/>
    <col min="1548" max="1792" width="9" style="331"/>
    <col min="1793" max="1795" width="3" style="331" customWidth="1"/>
    <col min="1796" max="1796" width="17.44140625" style="331" customWidth="1"/>
    <col min="1797" max="1797" width="17.33203125" style="331" customWidth="1"/>
    <col min="1798" max="1798" width="18" style="331" customWidth="1"/>
    <col min="1799" max="1799" width="22.109375" style="331" customWidth="1"/>
    <col min="1800" max="1800" width="18" style="331" customWidth="1"/>
    <col min="1801" max="1801" width="22.109375" style="331" customWidth="1"/>
    <col min="1802" max="1802" width="17.88671875" style="331" customWidth="1"/>
    <col min="1803" max="1803" width="26.109375" style="331" customWidth="1"/>
    <col min="1804" max="2048" width="9" style="331"/>
    <col min="2049" max="2051" width="3" style="331" customWidth="1"/>
    <col min="2052" max="2052" width="17.44140625" style="331" customWidth="1"/>
    <col min="2053" max="2053" width="17.33203125" style="331" customWidth="1"/>
    <col min="2054" max="2054" width="18" style="331" customWidth="1"/>
    <col min="2055" max="2055" width="22.109375" style="331" customWidth="1"/>
    <col min="2056" max="2056" width="18" style="331" customWidth="1"/>
    <col min="2057" max="2057" width="22.109375" style="331" customWidth="1"/>
    <col min="2058" max="2058" width="17.88671875" style="331" customWidth="1"/>
    <col min="2059" max="2059" width="26.109375" style="331" customWidth="1"/>
    <col min="2060" max="2304" width="9" style="331"/>
    <col min="2305" max="2307" width="3" style="331" customWidth="1"/>
    <col min="2308" max="2308" width="17.44140625" style="331" customWidth="1"/>
    <col min="2309" max="2309" width="17.33203125" style="331" customWidth="1"/>
    <col min="2310" max="2310" width="18" style="331" customWidth="1"/>
    <col min="2311" max="2311" width="22.109375" style="331" customWidth="1"/>
    <col min="2312" max="2312" width="18" style="331" customWidth="1"/>
    <col min="2313" max="2313" width="22.109375" style="331" customWidth="1"/>
    <col min="2314" max="2314" width="17.88671875" style="331" customWidth="1"/>
    <col min="2315" max="2315" width="26.109375" style="331" customWidth="1"/>
    <col min="2316" max="2560" width="9" style="331"/>
    <col min="2561" max="2563" width="3" style="331" customWidth="1"/>
    <col min="2564" max="2564" width="17.44140625" style="331" customWidth="1"/>
    <col min="2565" max="2565" width="17.33203125" style="331" customWidth="1"/>
    <col min="2566" max="2566" width="18" style="331" customWidth="1"/>
    <col min="2567" max="2567" width="22.109375" style="331" customWidth="1"/>
    <col min="2568" max="2568" width="18" style="331" customWidth="1"/>
    <col min="2569" max="2569" width="22.109375" style="331" customWidth="1"/>
    <col min="2570" max="2570" width="17.88671875" style="331" customWidth="1"/>
    <col min="2571" max="2571" width="26.109375" style="331" customWidth="1"/>
    <col min="2572" max="2816" width="9" style="331"/>
    <col min="2817" max="2819" width="3" style="331" customWidth="1"/>
    <col min="2820" max="2820" width="17.44140625" style="331" customWidth="1"/>
    <col min="2821" max="2821" width="17.33203125" style="331" customWidth="1"/>
    <col min="2822" max="2822" width="18" style="331" customWidth="1"/>
    <col min="2823" max="2823" width="22.109375" style="331" customWidth="1"/>
    <col min="2824" max="2824" width="18" style="331" customWidth="1"/>
    <col min="2825" max="2825" width="22.109375" style="331" customWidth="1"/>
    <col min="2826" max="2826" width="17.88671875" style="331" customWidth="1"/>
    <col min="2827" max="2827" width="26.109375" style="331" customWidth="1"/>
    <col min="2828" max="3072" width="9" style="331"/>
    <col min="3073" max="3075" width="3" style="331" customWidth="1"/>
    <col min="3076" max="3076" width="17.44140625" style="331" customWidth="1"/>
    <col min="3077" max="3077" width="17.33203125" style="331" customWidth="1"/>
    <col min="3078" max="3078" width="18" style="331" customWidth="1"/>
    <col min="3079" max="3079" width="22.109375" style="331" customWidth="1"/>
    <col min="3080" max="3080" width="18" style="331" customWidth="1"/>
    <col min="3081" max="3081" width="22.109375" style="331" customWidth="1"/>
    <col min="3082" max="3082" width="17.88671875" style="331" customWidth="1"/>
    <col min="3083" max="3083" width="26.109375" style="331" customWidth="1"/>
    <col min="3084" max="3328" width="9" style="331"/>
    <col min="3329" max="3331" width="3" style="331" customWidth="1"/>
    <col min="3332" max="3332" width="17.44140625" style="331" customWidth="1"/>
    <col min="3333" max="3333" width="17.33203125" style="331" customWidth="1"/>
    <col min="3334" max="3334" width="18" style="331" customWidth="1"/>
    <col min="3335" max="3335" width="22.109375" style="331" customWidth="1"/>
    <col min="3336" max="3336" width="18" style="331" customWidth="1"/>
    <col min="3337" max="3337" width="22.109375" style="331" customWidth="1"/>
    <col min="3338" max="3338" width="17.88671875" style="331" customWidth="1"/>
    <col min="3339" max="3339" width="26.109375" style="331" customWidth="1"/>
    <col min="3340" max="3584" width="9" style="331"/>
    <col min="3585" max="3587" width="3" style="331" customWidth="1"/>
    <col min="3588" max="3588" width="17.44140625" style="331" customWidth="1"/>
    <col min="3589" max="3589" width="17.33203125" style="331" customWidth="1"/>
    <col min="3590" max="3590" width="18" style="331" customWidth="1"/>
    <col min="3591" max="3591" width="22.109375" style="331" customWidth="1"/>
    <col min="3592" max="3592" width="18" style="331" customWidth="1"/>
    <col min="3593" max="3593" width="22.109375" style="331" customWidth="1"/>
    <col min="3594" max="3594" width="17.88671875" style="331" customWidth="1"/>
    <col min="3595" max="3595" width="26.109375" style="331" customWidth="1"/>
    <col min="3596" max="3840" width="9" style="331"/>
    <col min="3841" max="3843" width="3" style="331" customWidth="1"/>
    <col min="3844" max="3844" width="17.44140625" style="331" customWidth="1"/>
    <col min="3845" max="3845" width="17.33203125" style="331" customWidth="1"/>
    <col min="3846" max="3846" width="18" style="331" customWidth="1"/>
    <col min="3847" max="3847" width="22.109375" style="331" customWidth="1"/>
    <col min="3848" max="3848" width="18" style="331" customWidth="1"/>
    <col min="3849" max="3849" width="22.109375" style="331" customWidth="1"/>
    <col min="3850" max="3850" width="17.88671875" style="331" customWidth="1"/>
    <col min="3851" max="3851" width="26.109375" style="331" customWidth="1"/>
    <col min="3852" max="4096" width="9" style="331"/>
    <col min="4097" max="4099" width="3" style="331" customWidth="1"/>
    <col min="4100" max="4100" width="17.44140625" style="331" customWidth="1"/>
    <col min="4101" max="4101" width="17.33203125" style="331" customWidth="1"/>
    <col min="4102" max="4102" width="18" style="331" customWidth="1"/>
    <col min="4103" max="4103" width="22.109375" style="331" customWidth="1"/>
    <col min="4104" max="4104" width="18" style="331" customWidth="1"/>
    <col min="4105" max="4105" width="22.109375" style="331" customWidth="1"/>
    <col min="4106" max="4106" width="17.88671875" style="331" customWidth="1"/>
    <col min="4107" max="4107" width="26.109375" style="331" customWidth="1"/>
    <col min="4108" max="4352" width="9" style="331"/>
    <col min="4353" max="4355" width="3" style="331" customWidth="1"/>
    <col min="4356" max="4356" width="17.44140625" style="331" customWidth="1"/>
    <col min="4357" max="4357" width="17.33203125" style="331" customWidth="1"/>
    <col min="4358" max="4358" width="18" style="331" customWidth="1"/>
    <col min="4359" max="4359" width="22.109375" style="331" customWidth="1"/>
    <col min="4360" max="4360" width="18" style="331" customWidth="1"/>
    <col min="4361" max="4361" width="22.109375" style="331" customWidth="1"/>
    <col min="4362" max="4362" width="17.88671875" style="331" customWidth="1"/>
    <col min="4363" max="4363" width="26.109375" style="331" customWidth="1"/>
    <col min="4364" max="4608" width="9" style="331"/>
    <col min="4609" max="4611" width="3" style="331" customWidth="1"/>
    <col min="4612" max="4612" width="17.44140625" style="331" customWidth="1"/>
    <col min="4613" max="4613" width="17.33203125" style="331" customWidth="1"/>
    <col min="4614" max="4614" width="18" style="331" customWidth="1"/>
    <col min="4615" max="4615" width="22.109375" style="331" customWidth="1"/>
    <col min="4616" max="4616" width="18" style="331" customWidth="1"/>
    <col min="4617" max="4617" width="22.109375" style="331" customWidth="1"/>
    <col min="4618" max="4618" width="17.88671875" style="331" customWidth="1"/>
    <col min="4619" max="4619" width="26.109375" style="331" customWidth="1"/>
    <col min="4620" max="4864" width="9" style="331"/>
    <col min="4865" max="4867" width="3" style="331" customWidth="1"/>
    <col min="4868" max="4868" width="17.44140625" style="331" customWidth="1"/>
    <col min="4869" max="4869" width="17.33203125" style="331" customWidth="1"/>
    <col min="4870" max="4870" width="18" style="331" customWidth="1"/>
    <col min="4871" max="4871" width="22.109375" style="331" customWidth="1"/>
    <col min="4872" max="4872" width="18" style="331" customWidth="1"/>
    <col min="4873" max="4873" width="22.109375" style="331" customWidth="1"/>
    <col min="4874" max="4874" width="17.88671875" style="331" customWidth="1"/>
    <col min="4875" max="4875" width="26.109375" style="331" customWidth="1"/>
    <col min="4876" max="5120" width="9" style="331"/>
    <col min="5121" max="5123" width="3" style="331" customWidth="1"/>
    <col min="5124" max="5124" width="17.44140625" style="331" customWidth="1"/>
    <col min="5125" max="5125" width="17.33203125" style="331" customWidth="1"/>
    <col min="5126" max="5126" width="18" style="331" customWidth="1"/>
    <col min="5127" max="5127" width="22.109375" style="331" customWidth="1"/>
    <col min="5128" max="5128" width="18" style="331" customWidth="1"/>
    <col min="5129" max="5129" width="22.109375" style="331" customWidth="1"/>
    <col min="5130" max="5130" width="17.88671875" style="331" customWidth="1"/>
    <col min="5131" max="5131" width="26.109375" style="331" customWidth="1"/>
    <col min="5132" max="5376" width="9" style="331"/>
    <col min="5377" max="5379" width="3" style="331" customWidth="1"/>
    <col min="5380" max="5380" width="17.44140625" style="331" customWidth="1"/>
    <col min="5381" max="5381" width="17.33203125" style="331" customWidth="1"/>
    <col min="5382" max="5382" width="18" style="331" customWidth="1"/>
    <col min="5383" max="5383" width="22.109375" style="331" customWidth="1"/>
    <col min="5384" max="5384" width="18" style="331" customWidth="1"/>
    <col min="5385" max="5385" width="22.109375" style="331" customWidth="1"/>
    <col min="5386" max="5386" width="17.88671875" style="331" customWidth="1"/>
    <col min="5387" max="5387" width="26.109375" style="331" customWidth="1"/>
    <col min="5388" max="5632" width="9" style="331"/>
    <col min="5633" max="5635" width="3" style="331" customWidth="1"/>
    <col min="5636" max="5636" width="17.44140625" style="331" customWidth="1"/>
    <col min="5637" max="5637" width="17.33203125" style="331" customWidth="1"/>
    <col min="5638" max="5638" width="18" style="331" customWidth="1"/>
    <col min="5639" max="5639" width="22.109375" style="331" customWidth="1"/>
    <col min="5640" max="5640" width="18" style="331" customWidth="1"/>
    <col min="5641" max="5641" width="22.109375" style="331" customWidth="1"/>
    <col min="5642" max="5642" width="17.88671875" style="331" customWidth="1"/>
    <col min="5643" max="5643" width="26.109375" style="331" customWidth="1"/>
    <col min="5644" max="5888" width="9" style="331"/>
    <col min="5889" max="5891" width="3" style="331" customWidth="1"/>
    <col min="5892" max="5892" width="17.44140625" style="331" customWidth="1"/>
    <col min="5893" max="5893" width="17.33203125" style="331" customWidth="1"/>
    <col min="5894" max="5894" width="18" style="331" customWidth="1"/>
    <col min="5895" max="5895" width="22.109375" style="331" customWidth="1"/>
    <col min="5896" max="5896" width="18" style="331" customWidth="1"/>
    <col min="5897" max="5897" width="22.109375" style="331" customWidth="1"/>
    <col min="5898" max="5898" width="17.88671875" style="331" customWidth="1"/>
    <col min="5899" max="5899" width="26.109375" style="331" customWidth="1"/>
    <col min="5900" max="6144" width="9" style="331"/>
    <col min="6145" max="6147" width="3" style="331" customWidth="1"/>
    <col min="6148" max="6148" width="17.44140625" style="331" customWidth="1"/>
    <col min="6149" max="6149" width="17.33203125" style="331" customWidth="1"/>
    <col min="6150" max="6150" width="18" style="331" customWidth="1"/>
    <col min="6151" max="6151" width="22.109375" style="331" customWidth="1"/>
    <col min="6152" max="6152" width="18" style="331" customWidth="1"/>
    <col min="6153" max="6153" width="22.109375" style="331" customWidth="1"/>
    <col min="6154" max="6154" width="17.88671875" style="331" customWidth="1"/>
    <col min="6155" max="6155" width="26.109375" style="331" customWidth="1"/>
    <col min="6156" max="6400" width="9" style="331"/>
    <col min="6401" max="6403" width="3" style="331" customWidth="1"/>
    <col min="6404" max="6404" width="17.44140625" style="331" customWidth="1"/>
    <col min="6405" max="6405" width="17.33203125" style="331" customWidth="1"/>
    <col min="6406" max="6406" width="18" style="331" customWidth="1"/>
    <col min="6407" max="6407" width="22.109375" style="331" customWidth="1"/>
    <col min="6408" max="6408" width="18" style="331" customWidth="1"/>
    <col min="6409" max="6409" width="22.109375" style="331" customWidth="1"/>
    <col min="6410" max="6410" width="17.88671875" style="331" customWidth="1"/>
    <col min="6411" max="6411" width="26.109375" style="331" customWidth="1"/>
    <col min="6412" max="6656" width="9" style="331"/>
    <col min="6657" max="6659" width="3" style="331" customWidth="1"/>
    <col min="6660" max="6660" width="17.44140625" style="331" customWidth="1"/>
    <col min="6661" max="6661" width="17.33203125" style="331" customWidth="1"/>
    <col min="6662" max="6662" width="18" style="331" customWidth="1"/>
    <col min="6663" max="6663" width="22.109375" style="331" customWidth="1"/>
    <col min="6664" max="6664" width="18" style="331" customWidth="1"/>
    <col min="6665" max="6665" width="22.109375" style="331" customWidth="1"/>
    <col min="6666" max="6666" width="17.88671875" style="331" customWidth="1"/>
    <col min="6667" max="6667" width="26.109375" style="331" customWidth="1"/>
    <col min="6668" max="6912" width="9" style="331"/>
    <col min="6913" max="6915" width="3" style="331" customWidth="1"/>
    <col min="6916" max="6916" width="17.44140625" style="331" customWidth="1"/>
    <col min="6917" max="6917" width="17.33203125" style="331" customWidth="1"/>
    <col min="6918" max="6918" width="18" style="331" customWidth="1"/>
    <col min="6919" max="6919" width="22.109375" style="331" customWidth="1"/>
    <col min="6920" max="6920" width="18" style="331" customWidth="1"/>
    <col min="6921" max="6921" width="22.109375" style="331" customWidth="1"/>
    <col min="6922" max="6922" width="17.88671875" style="331" customWidth="1"/>
    <col min="6923" max="6923" width="26.109375" style="331" customWidth="1"/>
    <col min="6924" max="7168" width="9" style="331"/>
    <col min="7169" max="7171" width="3" style="331" customWidth="1"/>
    <col min="7172" max="7172" width="17.44140625" style="331" customWidth="1"/>
    <col min="7173" max="7173" width="17.33203125" style="331" customWidth="1"/>
    <col min="7174" max="7174" width="18" style="331" customWidth="1"/>
    <col min="7175" max="7175" width="22.109375" style="331" customWidth="1"/>
    <col min="7176" max="7176" width="18" style="331" customWidth="1"/>
    <col min="7177" max="7177" width="22.109375" style="331" customWidth="1"/>
    <col min="7178" max="7178" width="17.88671875" style="331" customWidth="1"/>
    <col min="7179" max="7179" width="26.109375" style="331" customWidth="1"/>
    <col min="7180" max="7424" width="9" style="331"/>
    <col min="7425" max="7427" width="3" style="331" customWidth="1"/>
    <col min="7428" max="7428" width="17.44140625" style="331" customWidth="1"/>
    <col min="7429" max="7429" width="17.33203125" style="331" customWidth="1"/>
    <col min="7430" max="7430" width="18" style="331" customWidth="1"/>
    <col min="7431" max="7431" width="22.109375" style="331" customWidth="1"/>
    <col min="7432" max="7432" width="18" style="331" customWidth="1"/>
    <col min="7433" max="7433" width="22.109375" style="331" customWidth="1"/>
    <col min="7434" max="7434" width="17.88671875" style="331" customWidth="1"/>
    <col min="7435" max="7435" width="26.109375" style="331" customWidth="1"/>
    <col min="7436" max="7680" width="9" style="331"/>
    <col min="7681" max="7683" width="3" style="331" customWidth="1"/>
    <col min="7684" max="7684" width="17.44140625" style="331" customWidth="1"/>
    <col min="7685" max="7685" width="17.33203125" style="331" customWidth="1"/>
    <col min="7686" max="7686" width="18" style="331" customWidth="1"/>
    <col min="7687" max="7687" width="22.109375" style="331" customWidth="1"/>
    <col min="7688" max="7688" width="18" style="331" customWidth="1"/>
    <col min="7689" max="7689" width="22.109375" style="331" customWidth="1"/>
    <col min="7690" max="7690" width="17.88671875" style="331" customWidth="1"/>
    <col min="7691" max="7691" width="26.109375" style="331" customWidth="1"/>
    <col min="7692" max="7936" width="9" style="331"/>
    <col min="7937" max="7939" width="3" style="331" customWidth="1"/>
    <col min="7940" max="7940" width="17.44140625" style="331" customWidth="1"/>
    <col min="7941" max="7941" width="17.33203125" style="331" customWidth="1"/>
    <col min="7942" max="7942" width="18" style="331" customWidth="1"/>
    <col min="7943" max="7943" width="22.109375" style="331" customWidth="1"/>
    <col min="7944" max="7944" width="18" style="331" customWidth="1"/>
    <col min="7945" max="7945" width="22.109375" style="331" customWidth="1"/>
    <col min="7946" max="7946" width="17.88671875" style="331" customWidth="1"/>
    <col min="7947" max="7947" width="26.109375" style="331" customWidth="1"/>
    <col min="7948" max="8192" width="9" style="331"/>
    <col min="8193" max="8195" width="3" style="331" customWidth="1"/>
    <col min="8196" max="8196" width="17.44140625" style="331" customWidth="1"/>
    <col min="8197" max="8197" width="17.33203125" style="331" customWidth="1"/>
    <col min="8198" max="8198" width="18" style="331" customWidth="1"/>
    <col min="8199" max="8199" width="22.109375" style="331" customWidth="1"/>
    <col min="8200" max="8200" width="18" style="331" customWidth="1"/>
    <col min="8201" max="8201" width="22.109375" style="331" customWidth="1"/>
    <col min="8202" max="8202" width="17.88671875" style="331" customWidth="1"/>
    <col min="8203" max="8203" width="26.109375" style="331" customWidth="1"/>
    <col min="8204" max="8448" width="9" style="331"/>
    <col min="8449" max="8451" width="3" style="331" customWidth="1"/>
    <col min="8452" max="8452" width="17.44140625" style="331" customWidth="1"/>
    <col min="8453" max="8453" width="17.33203125" style="331" customWidth="1"/>
    <col min="8454" max="8454" width="18" style="331" customWidth="1"/>
    <col min="8455" max="8455" width="22.109375" style="331" customWidth="1"/>
    <col min="8456" max="8456" width="18" style="331" customWidth="1"/>
    <col min="8457" max="8457" width="22.109375" style="331" customWidth="1"/>
    <col min="8458" max="8458" width="17.88671875" style="331" customWidth="1"/>
    <col min="8459" max="8459" width="26.109375" style="331" customWidth="1"/>
    <col min="8460" max="8704" width="9" style="331"/>
    <col min="8705" max="8707" width="3" style="331" customWidth="1"/>
    <col min="8708" max="8708" width="17.44140625" style="331" customWidth="1"/>
    <col min="8709" max="8709" width="17.33203125" style="331" customWidth="1"/>
    <col min="8710" max="8710" width="18" style="331" customWidth="1"/>
    <col min="8711" max="8711" width="22.109375" style="331" customWidth="1"/>
    <col min="8712" max="8712" width="18" style="331" customWidth="1"/>
    <col min="8713" max="8713" width="22.109375" style="331" customWidth="1"/>
    <col min="8714" max="8714" width="17.88671875" style="331" customWidth="1"/>
    <col min="8715" max="8715" width="26.109375" style="331" customWidth="1"/>
    <col min="8716" max="8960" width="9" style="331"/>
    <col min="8961" max="8963" width="3" style="331" customWidth="1"/>
    <col min="8964" max="8964" width="17.44140625" style="331" customWidth="1"/>
    <col min="8965" max="8965" width="17.33203125" style="331" customWidth="1"/>
    <col min="8966" max="8966" width="18" style="331" customWidth="1"/>
    <col min="8967" max="8967" width="22.109375" style="331" customWidth="1"/>
    <col min="8968" max="8968" width="18" style="331" customWidth="1"/>
    <col min="8969" max="8969" width="22.109375" style="331" customWidth="1"/>
    <col min="8970" max="8970" width="17.88671875" style="331" customWidth="1"/>
    <col min="8971" max="8971" width="26.109375" style="331" customWidth="1"/>
    <col min="8972" max="9216" width="9" style="331"/>
    <col min="9217" max="9219" width="3" style="331" customWidth="1"/>
    <col min="9220" max="9220" width="17.44140625" style="331" customWidth="1"/>
    <col min="9221" max="9221" width="17.33203125" style="331" customWidth="1"/>
    <col min="9222" max="9222" width="18" style="331" customWidth="1"/>
    <col min="9223" max="9223" width="22.109375" style="331" customWidth="1"/>
    <col min="9224" max="9224" width="18" style="331" customWidth="1"/>
    <col min="9225" max="9225" width="22.109375" style="331" customWidth="1"/>
    <col min="9226" max="9226" width="17.88671875" style="331" customWidth="1"/>
    <col min="9227" max="9227" width="26.109375" style="331" customWidth="1"/>
    <col min="9228" max="9472" width="9" style="331"/>
    <col min="9473" max="9475" width="3" style="331" customWidth="1"/>
    <col min="9476" max="9476" width="17.44140625" style="331" customWidth="1"/>
    <col min="9477" max="9477" width="17.33203125" style="331" customWidth="1"/>
    <col min="9478" max="9478" width="18" style="331" customWidth="1"/>
    <col min="9479" max="9479" width="22.109375" style="331" customWidth="1"/>
    <col min="9480" max="9480" width="18" style="331" customWidth="1"/>
    <col min="9481" max="9481" width="22.109375" style="331" customWidth="1"/>
    <col min="9482" max="9482" width="17.88671875" style="331" customWidth="1"/>
    <col min="9483" max="9483" width="26.109375" style="331" customWidth="1"/>
    <col min="9484" max="9728" width="9" style="331"/>
    <col min="9729" max="9731" width="3" style="331" customWidth="1"/>
    <col min="9732" max="9732" width="17.44140625" style="331" customWidth="1"/>
    <col min="9733" max="9733" width="17.33203125" style="331" customWidth="1"/>
    <col min="9734" max="9734" width="18" style="331" customWidth="1"/>
    <col min="9735" max="9735" width="22.109375" style="331" customWidth="1"/>
    <col min="9736" max="9736" width="18" style="331" customWidth="1"/>
    <col min="9737" max="9737" width="22.109375" style="331" customWidth="1"/>
    <col min="9738" max="9738" width="17.88671875" style="331" customWidth="1"/>
    <col min="9739" max="9739" width="26.109375" style="331" customWidth="1"/>
    <col min="9740" max="9984" width="9" style="331"/>
    <col min="9985" max="9987" width="3" style="331" customWidth="1"/>
    <col min="9988" max="9988" width="17.44140625" style="331" customWidth="1"/>
    <col min="9989" max="9989" width="17.33203125" style="331" customWidth="1"/>
    <col min="9990" max="9990" width="18" style="331" customWidth="1"/>
    <col min="9991" max="9991" width="22.109375" style="331" customWidth="1"/>
    <col min="9992" max="9992" width="18" style="331" customWidth="1"/>
    <col min="9993" max="9993" width="22.109375" style="331" customWidth="1"/>
    <col min="9994" max="9994" width="17.88671875" style="331" customWidth="1"/>
    <col min="9995" max="9995" width="26.109375" style="331" customWidth="1"/>
    <col min="9996" max="10240" width="9" style="331"/>
    <col min="10241" max="10243" width="3" style="331" customWidth="1"/>
    <col min="10244" max="10244" width="17.44140625" style="331" customWidth="1"/>
    <col min="10245" max="10245" width="17.33203125" style="331" customWidth="1"/>
    <col min="10246" max="10246" width="18" style="331" customWidth="1"/>
    <col min="10247" max="10247" width="22.109375" style="331" customWidth="1"/>
    <col min="10248" max="10248" width="18" style="331" customWidth="1"/>
    <col min="10249" max="10249" width="22.109375" style="331" customWidth="1"/>
    <col min="10250" max="10250" width="17.88671875" style="331" customWidth="1"/>
    <col min="10251" max="10251" width="26.109375" style="331" customWidth="1"/>
    <col min="10252" max="10496" width="9" style="331"/>
    <col min="10497" max="10499" width="3" style="331" customWidth="1"/>
    <col min="10500" max="10500" width="17.44140625" style="331" customWidth="1"/>
    <col min="10501" max="10501" width="17.33203125" style="331" customWidth="1"/>
    <col min="10502" max="10502" width="18" style="331" customWidth="1"/>
    <col min="10503" max="10503" width="22.109375" style="331" customWidth="1"/>
    <col min="10504" max="10504" width="18" style="331" customWidth="1"/>
    <col min="10505" max="10505" width="22.109375" style="331" customWidth="1"/>
    <col min="10506" max="10506" width="17.88671875" style="331" customWidth="1"/>
    <col min="10507" max="10507" width="26.109375" style="331" customWidth="1"/>
    <col min="10508" max="10752" width="9" style="331"/>
    <col min="10753" max="10755" width="3" style="331" customWidth="1"/>
    <col min="10756" max="10756" width="17.44140625" style="331" customWidth="1"/>
    <col min="10757" max="10757" width="17.33203125" style="331" customWidth="1"/>
    <col min="10758" max="10758" width="18" style="331" customWidth="1"/>
    <col min="10759" max="10759" width="22.109375" style="331" customWidth="1"/>
    <col min="10760" max="10760" width="18" style="331" customWidth="1"/>
    <col min="10761" max="10761" width="22.109375" style="331" customWidth="1"/>
    <col min="10762" max="10762" width="17.88671875" style="331" customWidth="1"/>
    <col min="10763" max="10763" width="26.109375" style="331" customWidth="1"/>
    <col min="10764" max="11008" width="9" style="331"/>
    <col min="11009" max="11011" width="3" style="331" customWidth="1"/>
    <col min="11012" max="11012" width="17.44140625" style="331" customWidth="1"/>
    <col min="11013" max="11013" width="17.33203125" style="331" customWidth="1"/>
    <col min="11014" max="11014" width="18" style="331" customWidth="1"/>
    <col min="11015" max="11015" width="22.109375" style="331" customWidth="1"/>
    <col min="11016" max="11016" width="18" style="331" customWidth="1"/>
    <col min="11017" max="11017" width="22.109375" style="331" customWidth="1"/>
    <col min="11018" max="11018" width="17.88671875" style="331" customWidth="1"/>
    <col min="11019" max="11019" width="26.109375" style="331" customWidth="1"/>
    <col min="11020" max="11264" width="9" style="331"/>
    <col min="11265" max="11267" width="3" style="331" customWidth="1"/>
    <col min="11268" max="11268" width="17.44140625" style="331" customWidth="1"/>
    <col min="11269" max="11269" width="17.33203125" style="331" customWidth="1"/>
    <col min="11270" max="11270" width="18" style="331" customWidth="1"/>
    <col min="11271" max="11271" width="22.109375" style="331" customWidth="1"/>
    <col min="11272" max="11272" width="18" style="331" customWidth="1"/>
    <col min="11273" max="11273" width="22.109375" style="331" customWidth="1"/>
    <col min="11274" max="11274" width="17.88671875" style="331" customWidth="1"/>
    <col min="11275" max="11275" width="26.109375" style="331" customWidth="1"/>
    <col min="11276" max="11520" width="9" style="331"/>
    <col min="11521" max="11523" width="3" style="331" customWidth="1"/>
    <col min="11524" max="11524" width="17.44140625" style="331" customWidth="1"/>
    <col min="11525" max="11525" width="17.33203125" style="331" customWidth="1"/>
    <col min="11526" max="11526" width="18" style="331" customWidth="1"/>
    <col min="11527" max="11527" width="22.109375" style="331" customWidth="1"/>
    <col min="11528" max="11528" width="18" style="331" customWidth="1"/>
    <col min="11529" max="11529" width="22.109375" style="331" customWidth="1"/>
    <col min="11530" max="11530" width="17.88671875" style="331" customWidth="1"/>
    <col min="11531" max="11531" width="26.109375" style="331" customWidth="1"/>
    <col min="11532" max="11776" width="9" style="331"/>
    <col min="11777" max="11779" width="3" style="331" customWidth="1"/>
    <col min="11780" max="11780" width="17.44140625" style="331" customWidth="1"/>
    <col min="11781" max="11781" width="17.33203125" style="331" customWidth="1"/>
    <col min="11782" max="11782" width="18" style="331" customWidth="1"/>
    <col min="11783" max="11783" width="22.109375" style="331" customWidth="1"/>
    <col min="11784" max="11784" width="18" style="331" customWidth="1"/>
    <col min="11785" max="11785" width="22.109375" style="331" customWidth="1"/>
    <col min="11786" max="11786" width="17.88671875" style="331" customWidth="1"/>
    <col min="11787" max="11787" width="26.109375" style="331" customWidth="1"/>
    <col min="11788" max="12032" width="9" style="331"/>
    <col min="12033" max="12035" width="3" style="331" customWidth="1"/>
    <col min="12036" max="12036" width="17.44140625" style="331" customWidth="1"/>
    <col min="12037" max="12037" width="17.33203125" style="331" customWidth="1"/>
    <col min="12038" max="12038" width="18" style="331" customWidth="1"/>
    <col min="12039" max="12039" width="22.109375" style="331" customWidth="1"/>
    <col min="12040" max="12040" width="18" style="331" customWidth="1"/>
    <col min="12041" max="12041" width="22.109375" style="331" customWidth="1"/>
    <col min="12042" max="12042" width="17.88671875" style="331" customWidth="1"/>
    <col min="12043" max="12043" width="26.109375" style="331" customWidth="1"/>
    <col min="12044" max="12288" width="9" style="331"/>
    <col min="12289" max="12291" width="3" style="331" customWidth="1"/>
    <col min="12292" max="12292" width="17.44140625" style="331" customWidth="1"/>
    <col min="12293" max="12293" width="17.33203125" style="331" customWidth="1"/>
    <col min="12294" max="12294" width="18" style="331" customWidth="1"/>
    <col min="12295" max="12295" width="22.109375" style="331" customWidth="1"/>
    <col min="12296" max="12296" width="18" style="331" customWidth="1"/>
    <col min="12297" max="12297" width="22.109375" style="331" customWidth="1"/>
    <col min="12298" max="12298" width="17.88671875" style="331" customWidth="1"/>
    <col min="12299" max="12299" width="26.109375" style="331" customWidth="1"/>
    <col min="12300" max="12544" width="9" style="331"/>
    <col min="12545" max="12547" width="3" style="331" customWidth="1"/>
    <col min="12548" max="12548" width="17.44140625" style="331" customWidth="1"/>
    <col min="12549" max="12549" width="17.33203125" style="331" customWidth="1"/>
    <col min="12550" max="12550" width="18" style="331" customWidth="1"/>
    <col min="12551" max="12551" width="22.109375" style="331" customWidth="1"/>
    <col min="12552" max="12552" width="18" style="331" customWidth="1"/>
    <col min="12553" max="12553" width="22.109375" style="331" customWidth="1"/>
    <col min="12554" max="12554" width="17.88671875" style="331" customWidth="1"/>
    <col min="12555" max="12555" width="26.109375" style="331" customWidth="1"/>
    <col min="12556" max="12800" width="9" style="331"/>
    <col min="12801" max="12803" width="3" style="331" customWidth="1"/>
    <col min="12804" max="12804" width="17.44140625" style="331" customWidth="1"/>
    <col min="12805" max="12805" width="17.33203125" style="331" customWidth="1"/>
    <col min="12806" max="12806" width="18" style="331" customWidth="1"/>
    <col min="12807" max="12807" width="22.109375" style="331" customWidth="1"/>
    <col min="12808" max="12808" width="18" style="331" customWidth="1"/>
    <col min="12809" max="12809" width="22.109375" style="331" customWidth="1"/>
    <col min="12810" max="12810" width="17.88671875" style="331" customWidth="1"/>
    <col min="12811" max="12811" width="26.109375" style="331" customWidth="1"/>
    <col min="12812" max="13056" width="9" style="331"/>
    <col min="13057" max="13059" width="3" style="331" customWidth="1"/>
    <col min="13060" max="13060" width="17.44140625" style="331" customWidth="1"/>
    <col min="13061" max="13061" width="17.33203125" style="331" customWidth="1"/>
    <col min="13062" max="13062" width="18" style="331" customWidth="1"/>
    <col min="13063" max="13063" width="22.109375" style="331" customWidth="1"/>
    <col min="13064" max="13064" width="18" style="331" customWidth="1"/>
    <col min="13065" max="13065" width="22.109375" style="331" customWidth="1"/>
    <col min="13066" max="13066" width="17.88671875" style="331" customWidth="1"/>
    <col min="13067" max="13067" width="26.109375" style="331" customWidth="1"/>
    <col min="13068" max="13312" width="9" style="331"/>
    <col min="13313" max="13315" width="3" style="331" customWidth="1"/>
    <col min="13316" max="13316" width="17.44140625" style="331" customWidth="1"/>
    <col min="13317" max="13317" width="17.33203125" style="331" customWidth="1"/>
    <col min="13318" max="13318" width="18" style="331" customWidth="1"/>
    <col min="13319" max="13319" width="22.109375" style="331" customWidth="1"/>
    <col min="13320" max="13320" width="18" style="331" customWidth="1"/>
    <col min="13321" max="13321" width="22.109375" style="331" customWidth="1"/>
    <col min="13322" max="13322" width="17.88671875" style="331" customWidth="1"/>
    <col min="13323" max="13323" width="26.109375" style="331" customWidth="1"/>
    <col min="13324" max="13568" width="9" style="331"/>
    <col min="13569" max="13571" width="3" style="331" customWidth="1"/>
    <col min="13572" max="13572" width="17.44140625" style="331" customWidth="1"/>
    <col min="13573" max="13573" width="17.33203125" style="331" customWidth="1"/>
    <col min="13574" max="13574" width="18" style="331" customWidth="1"/>
    <col min="13575" max="13575" width="22.109375" style="331" customWidth="1"/>
    <col min="13576" max="13576" width="18" style="331" customWidth="1"/>
    <col min="13577" max="13577" width="22.109375" style="331" customWidth="1"/>
    <col min="13578" max="13578" width="17.88671875" style="331" customWidth="1"/>
    <col min="13579" max="13579" width="26.109375" style="331" customWidth="1"/>
    <col min="13580" max="13824" width="9" style="331"/>
    <col min="13825" max="13827" width="3" style="331" customWidth="1"/>
    <col min="13828" max="13828" width="17.44140625" style="331" customWidth="1"/>
    <col min="13829" max="13829" width="17.33203125" style="331" customWidth="1"/>
    <col min="13830" max="13830" width="18" style="331" customWidth="1"/>
    <col min="13831" max="13831" width="22.109375" style="331" customWidth="1"/>
    <col min="13832" max="13832" width="18" style="331" customWidth="1"/>
    <col min="13833" max="13833" width="22.109375" style="331" customWidth="1"/>
    <col min="13834" max="13834" width="17.88671875" style="331" customWidth="1"/>
    <col min="13835" max="13835" width="26.109375" style="331" customWidth="1"/>
    <col min="13836" max="14080" width="9" style="331"/>
    <col min="14081" max="14083" width="3" style="331" customWidth="1"/>
    <col min="14084" max="14084" width="17.44140625" style="331" customWidth="1"/>
    <col min="14085" max="14085" width="17.33203125" style="331" customWidth="1"/>
    <col min="14086" max="14086" width="18" style="331" customWidth="1"/>
    <col min="14087" max="14087" width="22.109375" style="331" customWidth="1"/>
    <col min="14088" max="14088" width="18" style="331" customWidth="1"/>
    <col min="14089" max="14089" width="22.109375" style="331" customWidth="1"/>
    <col min="14090" max="14090" width="17.88671875" style="331" customWidth="1"/>
    <col min="14091" max="14091" width="26.109375" style="331" customWidth="1"/>
    <col min="14092" max="14336" width="9" style="331"/>
    <col min="14337" max="14339" width="3" style="331" customWidth="1"/>
    <col min="14340" max="14340" width="17.44140625" style="331" customWidth="1"/>
    <col min="14341" max="14341" width="17.33203125" style="331" customWidth="1"/>
    <col min="14342" max="14342" width="18" style="331" customWidth="1"/>
    <col min="14343" max="14343" width="22.109375" style="331" customWidth="1"/>
    <col min="14344" max="14344" width="18" style="331" customWidth="1"/>
    <col min="14345" max="14345" width="22.109375" style="331" customWidth="1"/>
    <col min="14346" max="14346" width="17.88671875" style="331" customWidth="1"/>
    <col min="14347" max="14347" width="26.109375" style="331" customWidth="1"/>
    <col min="14348" max="14592" width="9" style="331"/>
    <col min="14593" max="14595" width="3" style="331" customWidth="1"/>
    <col min="14596" max="14596" width="17.44140625" style="331" customWidth="1"/>
    <col min="14597" max="14597" width="17.33203125" style="331" customWidth="1"/>
    <col min="14598" max="14598" width="18" style="331" customWidth="1"/>
    <col min="14599" max="14599" width="22.109375" style="331" customWidth="1"/>
    <col min="14600" max="14600" width="18" style="331" customWidth="1"/>
    <col min="14601" max="14601" width="22.109375" style="331" customWidth="1"/>
    <col min="14602" max="14602" width="17.88671875" style="331" customWidth="1"/>
    <col min="14603" max="14603" width="26.109375" style="331" customWidth="1"/>
    <col min="14604" max="14848" width="9" style="331"/>
    <col min="14849" max="14851" width="3" style="331" customWidth="1"/>
    <col min="14852" max="14852" width="17.44140625" style="331" customWidth="1"/>
    <col min="14853" max="14853" width="17.33203125" style="331" customWidth="1"/>
    <col min="14854" max="14854" width="18" style="331" customWidth="1"/>
    <col min="14855" max="14855" width="22.109375" style="331" customWidth="1"/>
    <col min="14856" max="14856" width="18" style="331" customWidth="1"/>
    <col min="14857" max="14857" width="22.109375" style="331" customWidth="1"/>
    <col min="14858" max="14858" width="17.88671875" style="331" customWidth="1"/>
    <col min="14859" max="14859" width="26.109375" style="331" customWidth="1"/>
    <col min="14860" max="15104" width="9" style="331"/>
    <col min="15105" max="15107" width="3" style="331" customWidth="1"/>
    <col min="15108" max="15108" width="17.44140625" style="331" customWidth="1"/>
    <col min="15109" max="15109" width="17.33203125" style="331" customWidth="1"/>
    <col min="15110" max="15110" width="18" style="331" customWidth="1"/>
    <col min="15111" max="15111" width="22.109375" style="331" customWidth="1"/>
    <col min="15112" max="15112" width="18" style="331" customWidth="1"/>
    <col min="15113" max="15113" width="22.109375" style="331" customWidth="1"/>
    <col min="15114" max="15114" width="17.88671875" style="331" customWidth="1"/>
    <col min="15115" max="15115" width="26.109375" style="331" customWidth="1"/>
    <col min="15116" max="15360" width="9" style="331"/>
    <col min="15361" max="15363" width="3" style="331" customWidth="1"/>
    <col min="15364" max="15364" width="17.44140625" style="331" customWidth="1"/>
    <col min="15365" max="15365" width="17.33203125" style="331" customWidth="1"/>
    <col min="15366" max="15366" width="18" style="331" customWidth="1"/>
    <col min="15367" max="15367" width="22.109375" style="331" customWidth="1"/>
    <col min="15368" max="15368" width="18" style="331" customWidth="1"/>
    <col min="15369" max="15369" width="22.109375" style="331" customWidth="1"/>
    <col min="15370" max="15370" width="17.88671875" style="331" customWidth="1"/>
    <col min="15371" max="15371" width="26.109375" style="331" customWidth="1"/>
    <col min="15372" max="15616" width="9" style="331"/>
    <col min="15617" max="15619" width="3" style="331" customWidth="1"/>
    <col min="15620" max="15620" width="17.44140625" style="331" customWidth="1"/>
    <col min="15621" max="15621" width="17.33203125" style="331" customWidth="1"/>
    <col min="15622" max="15622" width="18" style="331" customWidth="1"/>
    <col min="15623" max="15623" width="22.109375" style="331" customWidth="1"/>
    <col min="15624" max="15624" width="18" style="331" customWidth="1"/>
    <col min="15625" max="15625" width="22.109375" style="331" customWidth="1"/>
    <col min="15626" max="15626" width="17.88671875" style="331" customWidth="1"/>
    <col min="15627" max="15627" width="26.109375" style="331" customWidth="1"/>
    <col min="15628" max="15872" width="9" style="331"/>
    <col min="15873" max="15875" width="3" style="331" customWidth="1"/>
    <col min="15876" max="15876" width="17.44140625" style="331" customWidth="1"/>
    <col min="15877" max="15877" width="17.33203125" style="331" customWidth="1"/>
    <col min="15878" max="15878" width="18" style="331" customWidth="1"/>
    <col min="15879" max="15879" width="22.109375" style="331" customWidth="1"/>
    <col min="15880" max="15880" width="18" style="331" customWidth="1"/>
    <col min="15881" max="15881" width="22.109375" style="331" customWidth="1"/>
    <col min="15882" max="15882" width="17.88671875" style="331" customWidth="1"/>
    <col min="15883" max="15883" width="26.109375" style="331" customWidth="1"/>
    <col min="15884" max="16128" width="9" style="331"/>
    <col min="16129" max="16131" width="3" style="331" customWidth="1"/>
    <col min="16132" max="16132" width="17.44140625" style="331" customWidth="1"/>
    <col min="16133" max="16133" width="17.33203125" style="331" customWidth="1"/>
    <col min="16134" max="16134" width="18" style="331" customWidth="1"/>
    <col min="16135" max="16135" width="22.109375" style="331" customWidth="1"/>
    <col min="16136" max="16136" width="18" style="331" customWidth="1"/>
    <col min="16137" max="16137" width="22.109375" style="331" customWidth="1"/>
    <col min="16138" max="16138" width="17.88671875" style="331" customWidth="1"/>
    <col min="16139" max="16139" width="26.109375" style="331" customWidth="1"/>
    <col min="16140" max="16384" width="9" style="331"/>
  </cols>
  <sheetData>
    <row r="1" spans="1:12" ht="21" customHeight="1" x14ac:dyDescent="0.4">
      <c r="A1" s="785" t="s">
        <v>329</v>
      </c>
      <c r="B1" s="785"/>
      <c r="C1" s="785"/>
      <c r="D1" s="785"/>
      <c r="E1" s="326"/>
      <c r="F1" s="327"/>
      <c r="G1" s="327"/>
      <c r="H1" s="327"/>
      <c r="I1" s="327"/>
      <c r="J1" s="328" t="s">
        <v>105</v>
      </c>
      <c r="K1" s="329" t="s">
        <v>330</v>
      </c>
      <c r="L1" s="330" t="s">
        <v>107</v>
      </c>
    </row>
    <row r="2" spans="1:12" ht="21" customHeight="1" x14ac:dyDescent="0.4">
      <c r="A2" s="786" t="s">
        <v>331</v>
      </c>
      <c r="B2" s="786"/>
      <c r="C2" s="786"/>
      <c r="D2" s="786"/>
      <c r="E2" s="332" t="s">
        <v>332</v>
      </c>
      <c r="F2" s="333"/>
      <c r="G2" s="333"/>
      <c r="H2" s="333"/>
      <c r="I2" s="333"/>
      <c r="J2" s="328" t="s">
        <v>333</v>
      </c>
      <c r="K2" s="334" t="s">
        <v>334</v>
      </c>
    </row>
    <row r="3" spans="1:12" ht="33" x14ac:dyDescent="0.3">
      <c r="A3" s="787" t="s">
        <v>335</v>
      </c>
      <c r="B3" s="787"/>
      <c r="C3" s="787"/>
      <c r="D3" s="787"/>
      <c r="E3" s="787"/>
      <c r="F3" s="787"/>
      <c r="G3" s="787"/>
      <c r="H3" s="787"/>
      <c r="I3" s="787"/>
      <c r="J3" s="787"/>
      <c r="K3" s="787"/>
    </row>
    <row r="4" spans="1:12" ht="27" customHeight="1" x14ac:dyDescent="0.3">
      <c r="A4" s="335"/>
      <c r="B4" s="335"/>
      <c r="C4" s="335"/>
      <c r="D4" s="335"/>
      <c r="E4" s="335" t="s">
        <v>336</v>
      </c>
      <c r="F4" s="336"/>
      <c r="G4" s="337" t="s">
        <v>446</v>
      </c>
      <c r="H4" s="327"/>
      <c r="I4" s="336"/>
      <c r="J4" s="336"/>
      <c r="K4" s="338" t="s">
        <v>338</v>
      </c>
    </row>
    <row r="5" spans="1:12" ht="23.25" customHeight="1" x14ac:dyDescent="0.4">
      <c r="A5" s="777" t="s">
        <v>339</v>
      </c>
      <c r="B5" s="777"/>
      <c r="C5" s="777"/>
      <c r="D5" s="777"/>
      <c r="E5" s="778"/>
      <c r="F5" s="783" t="s">
        <v>340</v>
      </c>
      <c r="G5" s="784"/>
      <c r="H5" s="340" t="s">
        <v>341</v>
      </c>
      <c r="I5" s="341" t="s">
        <v>342</v>
      </c>
      <c r="J5" s="340" t="s">
        <v>343</v>
      </c>
      <c r="K5" s="342" t="s">
        <v>344</v>
      </c>
    </row>
    <row r="6" spans="1:12" ht="23.25" customHeight="1" x14ac:dyDescent="0.4">
      <c r="A6" s="779"/>
      <c r="B6" s="779"/>
      <c r="C6" s="779"/>
      <c r="D6" s="779"/>
      <c r="E6" s="780"/>
      <c r="F6" s="328" t="s">
        <v>345</v>
      </c>
      <c r="G6" s="328" t="s">
        <v>346</v>
      </c>
      <c r="H6" s="328" t="s">
        <v>345</v>
      </c>
      <c r="I6" s="328" t="s">
        <v>346</v>
      </c>
      <c r="J6" s="328" t="s">
        <v>345</v>
      </c>
      <c r="K6" s="339" t="s">
        <v>346</v>
      </c>
    </row>
    <row r="7" spans="1:12" ht="19.5" customHeight="1" x14ac:dyDescent="0.3">
      <c r="A7" s="326"/>
      <c r="B7" s="343" t="s">
        <v>347</v>
      </c>
      <c r="C7" s="326"/>
      <c r="D7" s="326"/>
      <c r="E7" s="326"/>
      <c r="F7" s="344">
        <f t="shared" ref="F7:G7" si="0">F8+F18+F19+F20+F21+F22+F25+F31+F34+F35+F36</f>
        <v>68606467</v>
      </c>
      <c r="G7" s="344">
        <f t="shared" si="0"/>
        <v>383742516</v>
      </c>
      <c r="H7" s="344">
        <f>H8+H18+H19+H20+H21+H22+H25+H31+H34+H35+H36</f>
        <v>66609689</v>
      </c>
      <c r="I7" s="344">
        <f t="shared" ref="I7:K7" si="1">I8+I18+I19+I20+I21+I22+I25+I31+I34+I35+I36</f>
        <v>301745590</v>
      </c>
      <c r="J7" s="344">
        <f t="shared" si="1"/>
        <v>1996778</v>
      </c>
      <c r="K7" s="345">
        <f t="shared" si="1"/>
        <v>81996926</v>
      </c>
    </row>
    <row r="8" spans="1:12" ht="19.5" customHeight="1" x14ac:dyDescent="0.3">
      <c r="A8" s="346"/>
      <c r="B8" s="346"/>
      <c r="C8" s="347" t="s">
        <v>348</v>
      </c>
      <c r="D8" s="346"/>
      <c r="E8" s="346"/>
      <c r="F8" s="344">
        <f t="shared" ref="F8:G8" si="2">F9+F10+F11+F12+F13+F16+F17</f>
        <v>14035463</v>
      </c>
      <c r="G8" s="344">
        <f t="shared" si="2"/>
        <v>183415330</v>
      </c>
      <c r="H8" s="344">
        <f>H9+H10+H11+H12+H13+H16+H17</f>
        <v>14035463</v>
      </c>
      <c r="I8" s="344">
        <f t="shared" ref="I8:K8" si="3">I9+I10+I11+I12+I13+I16+I17</f>
        <v>183415330</v>
      </c>
      <c r="J8" s="344">
        <f t="shared" si="3"/>
        <v>0</v>
      </c>
      <c r="K8" s="345">
        <f t="shared" si="3"/>
        <v>0</v>
      </c>
    </row>
    <row r="9" spans="1:12" ht="19.5" customHeight="1" x14ac:dyDescent="0.3">
      <c r="A9" s="346"/>
      <c r="B9" s="346"/>
      <c r="C9" s="347"/>
      <c r="D9" s="346" t="s">
        <v>349</v>
      </c>
      <c r="E9" s="326"/>
      <c r="F9" s="344">
        <f>H9+J9</f>
        <v>8235</v>
      </c>
      <c r="G9" s="344">
        <f>I9+K9</f>
        <v>2921654</v>
      </c>
      <c r="H9" s="348">
        <v>8235</v>
      </c>
      <c r="I9" s="348">
        <f>'鄉庫收支月報表(113年11月)'!I9+'鄉庫收支月報表(113年12月)'!H9</f>
        <v>2921654</v>
      </c>
      <c r="J9" s="348">
        <v>0</v>
      </c>
      <c r="K9" s="349">
        <f>'鄉庫收支月報表(113年11月)'!K9+'鄉庫收支月報表(113年12月)'!J9</f>
        <v>0</v>
      </c>
    </row>
    <row r="10" spans="1:12" ht="19.5" customHeight="1" x14ac:dyDescent="0.3">
      <c r="A10" s="346"/>
      <c r="B10" s="346"/>
      <c r="C10" s="347"/>
      <c r="D10" s="346" t="s">
        <v>350</v>
      </c>
      <c r="E10" s="346"/>
      <c r="F10" s="344">
        <f t="shared" ref="F10:G12" si="4">H10+J10</f>
        <v>10572</v>
      </c>
      <c r="G10" s="344">
        <f t="shared" si="4"/>
        <v>509456</v>
      </c>
      <c r="H10" s="348">
        <v>10572</v>
      </c>
      <c r="I10" s="348">
        <f>'鄉庫收支月報表(113年11月)'!I10+'鄉庫收支月報表(113年12月)'!H10</f>
        <v>509456</v>
      </c>
      <c r="J10" s="348">
        <v>0</v>
      </c>
      <c r="K10" s="349">
        <f>'鄉庫收支月報表(113年11月)'!K10+'鄉庫收支月報表(113年12月)'!J10</f>
        <v>0</v>
      </c>
    </row>
    <row r="11" spans="1:12" ht="19.5" customHeight="1" x14ac:dyDescent="0.3">
      <c r="A11" s="346"/>
      <c r="B11" s="346"/>
      <c r="C11" s="347"/>
      <c r="D11" s="346" t="s">
        <v>351</v>
      </c>
      <c r="E11" s="346"/>
      <c r="F11" s="344">
        <f t="shared" si="4"/>
        <v>1735</v>
      </c>
      <c r="G11" s="344">
        <f t="shared" si="4"/>
        <v>21589</v>
      </c>
      <c r="H11" s="348">
        <v>1735</v>
      </c>
      <c r="I11" s="348">
        <f>'鄉庫收支月報表(113年11月)'!I11+'鄉庫收支月報表(113年12月)'!H11</f>
        <v>21589</v>
      </c>
      <c r="J11" s="348">
        <v>0</v>
      </c>
      <c r="K11" s="349">
        <f>'鄉庫收支月報表(113年11月)'!K11+'鄉庫收支月報表(113年12月)'!J11</f>
        <v>0</v>
      </c>
    </row>
    <row r="12" spans="1:12" ht="19.5" customHeight="1" x14ac:dyDescent="0.3">
      <c r="A12" s="346"/>
      <c r="B12" s="346"/>
      <c r="C12" s="347"/>
      <c r="D12" s="346" t="s">
        <v>352</v>
      </c>
      <c r="E12" s="346"/>
      <c r="F12" s="344">
        <f t="shared" si="4"/>
        <v>78784</v>
      </c>
      <c r="G12" s="344">
        <f t="shared" si="4"/>
        <v>762156</v>
      </c>
      <c r="H12" s="348">
        <v>78784</v>
      </c>
      <c r="I12" s="348">
        <f>'鄉庫收支月報表(113年11月)'!I12+'鄉庫收支月報表(113年12月)'!H12</f>
        <v>762156</v>
      </c>
      <c r="J12" s="348">
        <v>0</v>
      </c>
      <c r="K12" s="349">
        <f>'鄉庫收支月報表(113年11月)'!K12+'鄉庫收支月報表(113年12月)'!J12</f>
        <v>0</v>
      </c>
    </row>
    <row r="13" spans="1:12" ht="19.5" customHeight="1" x14ac:dyDescent="0.3">
      <c r="A13" s="346"/>
      <c r="B13" s="346"/>
      <c r="C13" s="347"/>
      <c r="D13" s="346" t="s">
        <v>353</v>
      </c>
      <c r="E13" s="346"/>
      <c r="F13" s="344">
        <f>H13+J13</f>
        <v>551532</v>
      </c>
      <c r="G13" s="344">
        <f>I13+K13</f>
        <v>1503411</v>
      </c>
      <c r="H13" s="344">
        <f>SUM(H14:H15)</f>
        <v>551532</v>
      </c>
      <c r="I13" s="344">
        <f t="shared" ref="I13:K13" si="5">SUM(I14:I15)</f>
        <v>1503411</v>
      </c>
      <c r="J13" s="344">
        <f t="shared" si="5"/>
        <v>0</v>
      </c>
      <c r="K13" s="345">
        <f t="shared" si="5"/>
        <v>0</v>
      </c>
    </row>
    <row r="14" spans="1:12" ht="19.5" customHeight="1" x14ac:dyDescent="0.3">
      <c r="A14" s="346"/>
      <c r="B14" s="346"/>
      <c r="C14" s="347"/>
      <c r="D14" s="346"/>
      <c r="E14" s="346" t="s">
        <v>354</v>
      </c>
      <c r="F14" s="344">
        <f t="shared" ref="F14:G28" si="6">H14+J14</f>
        <v>0</v>
      </c>
      <c r="G14" s="344">
        <f t="shared" si="6"/>
        <v>0</v>
      </c>
      <c r="H14" s="348">
        <v>0</v>
      </c>
      <c r="I14" s="348">
        <f>'鄉庫收支月報表(113年11月)'!I14+'鄉庫收支月報表(113年12月)'!H14</f>
        <v>0</v>
      </c>
      <c r="J14" s="348">
        <v>0</v>
      </c>
      <c r="K14" s="349">
        <f>'鄉庫收支月報表(113年11月)'!K14+'鄉庫收支月報表(113年12月)'!J14</f>
        <v>0</v>
      </c>
    </row>
    <row r="15" spans="1:12" ht="19.5" customHeight="1" x14ac:dyDescent="0.3">
      <c r="A15" s="346"/>
      <c r="B15" s="346"/>
      <c r="C15" s="347"/>
      <c r="D15" s="346"/>
      <c r="E15" s="346" t="s">
        <v>355</v>
      </c>
      <c r="F15" s="344">
        <f t="shared" si="6"/>
        <v>551532</v>
      </c>
      <c r="G15" s="344">
        <f t="shared" si="6"/>
        <v>1503411</v>
      </c>
      <c r="H15" s="348">
        <v>551532</v>
      </c>
      <c r="I15" s="348">
        <f>'鄉庫收支月報表(113年11月)'!I15+'鄉庫收支月報表(113年12月)'!H15</f>
        <v>1503411</v>
      </c>
      <c r="J15" s="348">
        <v>0</v>
      </c>
      <c r="K15" s="349">
        <f>'鄉庫收支月報表(113年11月)'!K15+'鄉庫收支月報表(113年12月)'!J15</f>
        <v>0</v>
      </c>
    </row>
    <row r="16" spans="1:12" ht="19.5" customHeight="1" x14ac:dyDescent="0.3">
      <c r="A16" s="346"/>
      <c r="B16" s="346"/>
      <c r="C16" s="347"/>
      <c r="D16" s="346" t="s">
        <v>356</v>
      </c>
      <c r="E16" s="346"/>
      <c r="F16" s="344">
        <f t="shared" si="6"/>
        <v>13384605</v>
      </c>
      <c r="G16" s="344">
        <f t="shared" si="6"/>
        <v>177697064</v>
      </c>
      <c r="H16" s="348">
        <v>13384605</v>
      </c>
      <c r="I16" s="348">
        <f>'鄉庫收支月報表(113年11月)'!I16+'鄉庫收支月報表(113年12月)'!H16</f>
        <v>177697064</v>
      </c>
      <c r="J16" s="348">
        <v>0</v>
      </c>
      <c r="K16" s="349">
        <f>'鄉庫收支月報表(113年11月)'!K16+'鄉庫收支月報表(113年12月)'!J16</f>
        <v>0</v>
      </c>
    </row>
    <row r="17" spans="1:11" ht="19.5" customHeight="1" x14ac:dyDescent="0.3">
      <c r="A17" s="346"/>
      <c r="B17" s="346"/>
      <c r="C17" s="347"/>
      <c r="D17" s="346" t="s">
        <v>357</v>
      </c>
      <c r="E17" s="346"/>
      <c r="F17" s="344">
        <f t="shared" si="6"/>
        <v>0</v>
      </c>
      <c r="G17" s="344">
        <f t="shared" si="6"/>
        <v>0</v>
      </c>
      <c r="H17" s="348">
        <v>0</v>
      </c>
      <c r="I17" s="348">
        <f>'鄉庫收支月報表(113年11月)'!I17+'鄉庫收支月報表(113年12月)'!H17</f>
        <v>0</v>
      </c>
      <c r="J17" s="348">
        <v>0</v>
      </c>
      <c r="K17" s="349">
        <f>'鄉庫收支月報表(113年11月)'!K17+'鄉庫收支月報表(113年12月)'!J17</f>
        <v>0</v>
      </c>
    </row>
    <row r="18" spans="1:11" ht="19.5" customHeight="1" x14ac:dyDescent="0.3">
      <c r="A18" s="346"/>
      <c r="B18" s="346"/>
      <c r="C18" s="350" t="s">
        <v>358</v>
      </c>
      <c r="D18" s="346"/>
      <c r="E18" s="346"/>
      <c r="F18" s="344">
        <f t="shared" si="6"/>
        <v>0</v>
      </c>
      <c r="G18" s="344">
        <f t="shared" si="6"/>
        <v>0</v>
      </c>
      <c r="H18" s="348">
        <v>0</v>
      </c>
      <c r="I18" s="348">
        <f>'鄉庫收支月報表(113年11月)'!I18+'鄉庫收支月報表(113年12月)'!H18</f>
        <v>0</v>
      </c>
      <c r="J18" s="348">
        <v>0</v>
      </c>
      <c r="K18" s="349">
        <f>'鄉庫收支月報表(113年11月)'!K18+'鄉庫收支月報表(113年12月)'!J18</f>
        <v>0</v>
      </c>
    </row>
    <row r="19" spans="1:11" ht="19.5" customHeight="1" x14ac:dyDescent="0.3">
      <c r="A19" s="346"/>
      <c r="B19" s="346"/>
      <c r="C19" s="350" t="s">
        <v>359</v>
      </c>
      <c r="D19" s="346"/>
      <c r="E19" s="346"/>
      <c r="F19" s="344">
        <f t="shared" si="6"/>
        <v>73145</v>
      </c>
      <c r="G19" s="344">
        <f t="shared" si="6"/>
        <v>259030</v>
      </c>
      <c r="H19" s="348">
        <v>73145</v>
      </c>
      <c r="I19" s="348">
        <f>'鄉庫收支月報表(113年11月)'!I19+'鄉庫收支月報表(113年12月)'!H19</f>
        <v>259030</v>
      </c>
      <c r="J19" s="348">
        <v>0</v>
      </c>
      <c r="K19" s="349">
        <f>'鄉庫收支月報表(113年11月)'!K19+'鄉庫收支月報表(113年12月)'!J19</f>
        <v>0</v>
      </c>
    </row>
    <row r="20" spans="1:11" ht="19.5" customHeight="1" x14ac:dyDescent="0.3">
      <c r="A20" s="346"/>
      <c r="B20" s="346"/>
      <c r="C20" s="350" t="s">
        <v>360</v>
      </c>
      <c r="D20" s="346"/>
      <c r="E20" s="346"/>
      <c r="F20" s="344">
        <f t="shared" si="6"/>
        <v>673920</v>
      </c>
      <c r="G20" s="344">
        <f t="shared" si="6"/>
        <v>8468383</v>
      </c>
      <c r="H20" s="348">
        <v>673920</v>
      </c>
      <c r="I20" s="348">
        <f>'鄉庫收支月報表(113年11月)'!I20+'鄉庫收支月報表(113年12月)'!H20</f>
        <v>8468383</v>
      </c>
      <c r="J20" s="348">
        <v>0</v>
      </c>
      <c r="K20" s="349">
        <f>'鄉庫收支月報表(113年11月)'!K20+'鄉庫收支月報表(113年12月)'!J20</f>
        <v>0</v>
      </c>
    </row>
    <row r="21" spans="1:11" ht="19.5" customHeight="1" x14ac:dyDescent="0.3">
      <c r="A21" s="346"/>
      <c r="B21" s="346"/>
      <c r="C21" s="350" t="s">
        <v>361</v>
      </c>
      <c r="D21" s="346"/>
      <c r="E21" s="346"/>
      <c r="F21" s="344">
        <f t="shared" si="6"/>
        <v>0</v>
      </c>
      <c r="G21" s="344">
        <f t="shared" si="6"/>
        <v>0</v>
      </c>
      <c r="H21" s="348">
        <v>0</v>
      </c>
      <c r="I21" s="348">
        <f>'鄉庫收支月報表(113年11月)'!I21+'鄉庫收支月報表(113年12月)'!H21</f>
        <v>0</v>
      </c>
      <c r="J21" s="348">
        <v>0</v>
      </c>
      <c r="K21" s="349">
        <f>'鄉庫收支月報表(113年11月)'!K21+'鄉庫收支月報表(113年12月)'!J21</f>
        <v>0</v>
      </c>
    </row>
    <row r="22" spans="1:11" ht="19.5" customHeight="1" x14ac:dyDescent="0.3">
      <c r="A22" s="346"/>
      <c r="B22" s="346"/>
      <c r="C22" s="350" t="s">
        <v>362</v>
      </c>
      <c r="D22" s="346"/>
      <c r="E22" s="346"/>
      <c r="F22" s="344">
        <f t="shared" si="6"/>
        <v>111384</v>
      </c>
      <c r="G22" s="344">
        <f t="shared" si="6"/>
        <v>871244</v>
      </c>
      <c r="H22" s="344">
        <f>SUM(H23:H24)</f>
        <v>111384</v>
      </c>
      <c r="I22" s="344">
        <f t="shared" ref="I22:K22" si="7">SUM(I23:I24)</f>
        <v>871244</v>
      </c>
      <c r="J22" s="344">
        <f t="shared" si="7"/>
        <v>0</v>
      </c>
      <c r="K22" s="345">
        <f t="shared" si="7"/>
        <v>0</v>
      </c>
    </row>
    <row r="23" spans="1:11" ht="19.5" customHeight="1" x14ac:dyDescent="0.3">
      <c r="A23" s="346"/>
      <c r="B23" s="346"/>
      <c r="C23" s="326"/>
      <c r="D23" s="350" t="s">
        <v>363</v>
      </c>
      <c r="E23" s="346"/>
      <c r="F23" s="344">
        <f t="shared" si="6"/>
        <v>111384</v>
      </c>
      <c r="G23" s="344">
        <f t="shared" si="6"/>
        <v>856244</v>
      </c>
      <c r="H23" s="348">
        <v>111384</v>
      </c>
      <c r="I23" s="348">
        <f>'鄉庫收支月報表(113年11月)'!I23+'鄉庫收支月報表(113年12月)'!H23</f>
        <v>856244</v>
      </c>
      <c r="J23" s="348">
        <v>0</v>
      </c>
      <c r="K23" s="349">
        <f>'鄉庫收支月報表(113年11月)'!K23+'鄉庫收支月報表(113年12月)'!J23</f>
        <v>0</v>
      </c>
    </row>
    <row r="24" spans="1:11" ht="19.5" customHeight="1" x14ac:dyDescent="0.3">
      <c r="A24" s="346"/>
      <c r="B24" s="346"/>
      <c r="C24" s="346"/>
      <c r="D24" s="346" t="s">
        <v>364</v>
      </c>
      <c r="E24" s="346"/>
      <c r="F24" s="344">
        <f t="shared" si="6"/>
        <v>0</v>
      </c>
      <c r="G24" s="344">
        <f t="shared" si="6"/>
        <v>15000</v>
      </c>
      <c r="H24" s="348">
        <v>0</v>
      </c>
      <c r="I24" s="348">
        <f>'鄉庫收支月報表(113年11月)'!I24+'鄉庫收支月報表(113年12月)'!H24</f>
        <v>15000</v>
      </c>
      <c r="J24" s="348">
        <v>0</v>
      </c>
      <c r="K24" s="349">
        <f>'鄉庫收支月報表(113年11月)'!K24+'鄉庫收支月報表(113年12月)'!J24</f>
        <v>0</v>
      </c>
    </row>
    <row r="25" spans="1:11" ht="19.5" customHeight="1" x14ac:dyDescent="0.3">
      <c r="A25" s="346"/>
      <c r="B25" s="346"/>
      <c r="C25" s="346" t="s">
        <v>365</v>
      </c>
      <c r="D25" s="346"/>
      <c r="E25" s="346"/>
      <c r="F25" s="344">
        <f t="shared" si="6"/>
        <v>0</v>
      </c>
      <c r="G25" s="344">
        <f t="shared" si="6"/>
        <v>0</v>
      </c>
      <c r="H25" s="344">
        <f>SUM(H26:H28)</f>
        <v>0</v>
      </c>
      <c r="I25" s="344">
        <v>0</v>
      </c>
      <c r="J25" s="344">
        <v>0</v>
      </c>
      <c r="K25" s="345">
        <v>0</v>
      </c>
    </row>
    <row r="26" spans="1:11" ht="19.5" customHeight="1" x14ac:dyDescent="0.3">
      <c r="A26" s="346"/>
      <c r="B26" s="346"/>
      <c r="C26" s="346"/>
      <c r="D26" s="346" t="s">
        <v>366</v>
      </c>
      <c r="E26" s="346"/>
      <c r="F26" s="344">
        <f t="shared" si="6"/>
        <v>0</v>
      </c>
      <c r="G26" s="344">
        <f t="shared" si="6"/>
        <v>0</v>
      </c>
      <c r="H26" s="348">
        <v>0</v>
      </c>
      <c r="I26" s="348">
        <f>'鄉庫收支月報表(113年11月)'!I26+'鄉庫收支月報表(113年12月)'!H26</f>
        <v>0</v>
      </c>
      <c r="J26" s="348">
        <v>0</v>
      </c>
      <c r="K26" s="349">
        <f>'鄉庫收支月報表(113年11月)'!K26+'鄉庫收支月報表(113年12月)'!J26</f>
        <v>0</v>
      </c>
    </row>
    <row r="27" spans="1:11" ht="19.5" customHeight="1" x14ac:dyDescent="0.3">
      <c r="A27" s="346"/>
      <c r="B27" s="346"/>
      <c r="C27" s="346"/>
      <c r="D27" s="346" t="s">
        <v>367</v>
      </c>
      <c r="E27" s="346"/>
      <c r="F27" s="344">
        <f t="shared" si="6"/>
        <v>0</v>
      </c>
      <c r="G27" s="344">
        <f t="shared" si="6"/>
        <v>0</v>
      </c>
      <c r="H27" s="348">
        <v>0</v>
      </c>
      <c r="I27" s="348">
        <f>'鄉庫收支月報表(113年11月)'!I27+'鄉庫收支月報表(113年12月)'!H27</f>
        <v>0</v>
      </c>
      <c r="J27" s="348">
        <v>0</v>
      </c>
      <c r="K27" s="349">
        <f>'鄉庫收支月報表(113年11月)'!K27+'鄉庫收支月報表(113年12月)'!J27</f>
        <v>0</v>
      </c>
    </row>
    <row r="28" spans="1:11" ht="19.5" customHeight="1" x14ac:dyDescent="0.3">
      <c r="A28" s="346"/>
      <c r="B28" s="346"/>
      <c r="C28" s="346"/>
      <c r="D28" s="346" t="s">
        <v>368</v>
      </c>
      <c r="E28" s="346"/>
      <c r="F28" s="344">
        <f t="shared" si="6"/>
        <v>0</v>
      </c>
      <c r="G28" s="344">
        <f t="shared" si="6"/>
        <v>0</v>
      </c>
      <c r="H28" s="348">
        <v>0</v>
      </c>
      <c r="I28" s="348">
        <f>'鄉庫收支月報表(113年11月)'!I28+'鄉庫收支月報表(113年12月)'!H28</f>
        <v>0</v>
      </c>
      <c r="J28" s="348">
        <v>0</v>
      </c>
      <c r="K28" s="349">
        <f>'鄉庫收支月報表(113年11月)'!K28+'鄉庫收支月報表(113年12月)'!J28</f>
        <v>0</v>
      </c>
    </row>
    <row r="29" spans="1:11" ht="18.600000000000001" customHeight="1" x14ac:dyDescent="0.4">
      <c r="A29" s="777" t="s">
        <v>339</v>
      </c>
      <c r="B29" s="777"/>
      <c r="C29" s="777"/>
      <c r="D29" s="777"/>
      <c r="E29" s="778"/>
      <c r="F29" s="783" t="s">
        <v>340</v>
      </c>
      <c r="G29" s="784"/>
      <c r="H29" s="340" t="s">
        <v>341</v>
      </c>
      <c r="I29" s="341" t="s">
        <v>342</v>
      </c>
      <c r="J29" s="340" t="s">
        <v>343</v>
      </c>
      <c r="K29" s="342" t="s">
        <v>344</v>
      </c>
    </row>
    <row r="30" spans="1:11" ht="18.600000000000001" customHeight="1" x14ac:dyDescent="0.4">
      <c r="A30" s="779"/>
      <c r="B30" s="779"/>
      <c r="C30" s="779"/>
      <c r="D30" s="779"/>
      <c r="E30" s="780"/>
      <c r="F30" s="328" t="s">
        <v>345</v>
      </c>
      <c r="G30" s="328" t="s">
        <v>346</v>
      </c>
      <c r="H30" s="328" t="s">
        <v>345</v>
      </c>
      <c r="I30" s="328" t="s">
        <v>346</v>
      </c>
      <c r="J30" s="328" t="s">
        <v>345</v>
      </c>
      <c r="K30" s="339" t="s">
        <v>346</v>
      </c>
    </row>
    <row r="31" spans="1:11" ht="19.5" customHeight="1" x14ac:dyDescent="0.3">
      <c r="A31" s="346"/>
      <c r="B31" s="346"/>
      <c r="C31" s="346" t="s">
        <v>369</v>
      </c>
      <c r="D31" s="346"/>
      <c r="E31" s="346"/>
      <c r="F31" s="344">
        <f>H31+J31</f>
        <v>53458873</v>
      </c>
      <c r="G31" s="344">
        <f>I31+K31</f>
        <v>188626840</v>
      </c>
      <c r="H31" s="344">
        <f>SUM(H32:H33)</f>
        <v>51463223</v>
      </c>
      <c r="I31" s="344">
        <f t="shared" ref="I31:K31" si="8">SUM(I32:I33)</f>
        <v>106769826</v>
      </c>
      <c r="J31" s="344">
        <f t="shared" si="8"/>
        <v>1995650</v>
      </c>
      <c r="K31" s="345">
        <f t="shared" si="8"/>
        <v>81857014</v>
      </c>
    </row>
    <row r="32" spans="1:11" ht="19.5" customHeight="1" x14ac:dyDescent="0.3">
      <c r="A32" s="346"/>
      <c r="B32" s="346"/>
      <c r="C32" s="346"/>
      <c r="D32" s="346" t="s">
        <v>370</v>
      </c>
      <c r="E32" s="346"/>
      <c r="F32" s="344">
        <f t="shared" ref="F32:G42" si="9">H32+J32</f>
        <v>53458873</v>
      </c>
      <c r="G32" s="344">
        <f t="shared" si="9"/>
        <v>188626840</v>
      </c>
      <c r="H32" s="348">
        <v>51463223</v>
      </c>
      <c r="I32" s="348">
        <f>'鄉庫收支月報表(113年11月)'!I32+'鄉庫收支月報表(113年12月)'!H32</f>
        <v>106769826</v>
      </c>
      <c r="J32" s="348">
        <v>1995650</v>
      </c>
      <c r="K32" s="349">
        <f>'鄉庫收支月報表(113年11月)'!K32+'鄉庫收支月報表(113年12月)'!J32</f>
        <v>81857014</v>
      </c>
    </row>
    <row r="33" spans="1:11" ht="19.5" customHeight="1" x14ac:dyDescent="0.3">
      <c r="A33" s="346"/>
      <c r="B33" s="346"/>
      <c r="C33" s="346"/>
      <c r="D33" s="346" t="s">
        <v>371</v>
      </c>
      <c r="E33" s="346"/>
      <c r="F33" s="344">
        <f t="shared" si="9"/>
        <v>0</v>
      </c>
      <c r="G33" s="344">
        <f t="shared" si="9"/>
        <v>0</v>
      </c>
      <c r="H33" s="348">
        <v>0</v>
      </c>
      <c r="I33" s="348">
        <f>'鄉庫收支月報表(113年11月)'!I33+'鄉庫收支月報表(113年12月)'!H33</f>
        <v>0</v>
      </c>
      <c r="J33" s="348">
        <v>0</v>
      </c>
      <c r="K33" s="349">
        <f>'鄉庫收支月報表(113年11月)'!K33+'鄉庫收支月報表(113年12月)'!J33</f>
        <v>0</v>
      </c>
    </row>
    <row r="34" spans="1:11" ht="19.5" customHeight="1" x14ac:dyDescent="0.3">
      <c r="A34" s="346"/>
      <c r="B34" s="346"/>
      <c r="C34" s="346" t="s">
        <v>372</v>
      </c>
      <c r="D34" s="346"/>
      <c r="E34" s="346"/>
      <c r="F34" s="344">
        <f t="shared" si="9"/>
        <v>0</v>
      </c>
      <c r="G34" s="344">
        <f t="shared" si="9"/>
        <v>0</v>
      </c>
      <c r="H34" s="348">
        <v>0</v>
      </c>
      <c r="I34" s="348">
        <f>'鄉庫收支月報表(113年11月)'!I34+'鄉庫收支月報表(113年12月)'!H34</f>
        <v>0</v>
      </c>
      <c r="J34" s="348">
        <v>0</v>
      </c>
      <c r="K34" s="349">
        <f>'鄉庫收支月報表(113年11月)'!K34+'鄉庫收支月報表(113年12月)'!J34</f>
        <v>0</v>
      </c>
    </row>
    <row r="35" spans="1:11" ht="19.5" customHeight="1" x14ac:dyDescent="0.3">
      <c r="A35" s="346"/>
      <c r="B35" s="346"/>
      <c r="C35" s="346" t="s">
        <v>373</v>
      </c>
      <c r="D35" s="346"/>
      <c r="E35" s="346"/>
      <c r="F35" s="344">
        <f t="shared" si="9"/>
        <v>0</v>
      </c>
      <c r="G35" s="344">
        <f t="shared" si="9"/>
        <v>0</v>
      </c>
      <c r="H35" s="348">
        <v>0</v>
      </c>
      <c r="I35" s="348">
        <f>'鄉庫收支月報表(113年11月)'!I35+'鄉庫收支月報表(113年12月)'!H35</f>
        <v>0</v>
      </c>
      <c r="J35" s="348">
        <v>0</v>
      </c>
      <c r="K35" s="349">
        <f>'鄉庫收支月報表(113年11月)'!K35+'鄉庫收支月報表(113年12月)'!J35</f>
        <v>0</v>
      </c>
    </row>
    <row r="36" spans="1:11" ht="19.5" customHeight="1" x14ac:dyDescent="0.3">
      <c r="A36" s="346"/>
      <c r="B36" s="346"/>
      <c r="C36" s="346" t="s">
        <v>374</v>
      </c>
      <c r="D36" s="346"/>
      <c r="E36" s="346"/>
      <c r="F36" s="344">
        <f t="shared" si="9"/>
        <v>253682</v>
      </c>
      <c r="G36" s="344">
        <f t="shared" si="9"/>
        <v>2101689</v>
      </c>
      <c r="H36" s="348">
        <v>252554</v>
      </c>
      <c r="I36" s="348">
        <f>'鄉庫收支月報表(113年11月)'!I36+'鄉庫收支月報表(113年12月)'!H36</f>
        <v>1961777</v>
      </c>
      <c r="J36" s="348">
        <v>1128</v>
      </c>
      <c r="K36" s="349">
        <f>'鄉庫收支月報表(113年11月)'!K36+'鄉庫收支月報表(113年12月)'!J36</f>
        <v>139912</v>
      </c>
    </row>
    <row r="37" spans="1:11" ht="19.5" customHeight="1" x14ac:dyDescent="0.3">
      <c r="A37" s="346"/>
      <c r="B37" s="346" t="s">
        <v>375</v>
      </c>
      <c r="C37" s="346"/>
      <c r="D37" s="346"/>
      <c r="E37" s="346"/>
      <c r="F37" s="344">
        <f t="shared" si="9"/>
        <v>0</v>
      </c>
      <c r="G37" s="344">
        <f t="shared" si="9"/>
        <v>0</v>
      </c>
      <c r="H37" s="344">
        <f>SUM(H38)</f>
        <v>0</v>
      </c>
      <c r="I37" s="344">
        <f t="shared" ref="I37:K37" si="10">SUM(I38)</f>
        <v>0</v>
      </c>
      <c r="J37" s="344">
        <f t="shared" si="10"/>
        <v>0</v>
      </c>
      <c r="K37" s="345">
        <f t="shared" si="10"/>
        <v>0</v>
      </c>
    </row>
    <row r="38" spans="1:11" ht="19.5" customHeight="1" x14ac:dyDescent="0.3">
      <c r="A38" s="346"/>
      <c r="B38" s="346"/>
      <c r="C38" s="346" t="s">
        <v>376</v>
      </c>
      <c r="D38" s="346"/>
      <c r="E38" s="346"/>
      <c r="F38" s="344">
        <f t="shared" si="9"/>
        <v>0</v>
      </c>
      <c r="G38" s="344">
        <f t="shared" si="9"/>
        <v>0</v>
      </c>
      <c r="H38" s="344">
        <f>SUM(H39:H42)</f>
        <v>0</v>
      </c>
      <c r="I38" s="344">
        <f>SUM(I39:I42)</f>
        <v>0</v>
      </c>
      <c r="J38" s="344">
        <f t="shared" ref="J38:K38" si="11">SUM(J39:J42)</f>
        <v>0</v>
      </c>
      <c r="K38" s="345">
        <f t="shared" si="11"/>
        <v>0</v>
      </c>
    </row>
    <row r="39" spans="1:11" ht="19.5" customHeight="1" x14ac:dyDescent="0.3">
      <c r="A39" s="346"/>
      <c r="B39" s="346"/>
      <c r="C39" s="346"/>
      <c r="D39" s="346" t="s">
        <v>377</v>
      </c>
      <c r="E39" s="346"/>
      <c r="F39" s="344">
        <f t="shared" si="9"/>
        <v>0</v>
      </c>
      <c r="G39" s="344">
        <f t="shared" si="9"/>
        <v>0</v>
      </c>
      <c r="H39" s="348">
        <v>0</v>
      </c>
      <c r="I39" s="348">
        <f>'鄉庫收支月報表(113年11月)'!I39+'鄉庫收支月報表(113年12月)'!H39</f>
        <v>0</v>
      </c>
      <c r="J39" s="348">
        <v>0</v>
      </c>
      <c r="K39" s="349">
        <f>'鄉庫收支月報表(113年11月)'!K39+'鄉庫收支月報表(113年12月)'!J39</f>
        <v>0</v>
      </c>
    </row>
    <row r="40" spans="1:11" ht="19.5" customHeight="1" x14ac:dyDescent="0.3">
      <c r="A40" s="346"/>
      <c r="B40" s="346"/>
      <c r="C40" s="346"/>
      <c r="D40" s="346" t="s">
        <v>378</v>
      </c>
      <c r="E40" s="346"/>
      <c r="F40" s="344">
        <f t="shared" si="9"/>
        <v>0</v>
      </c>
      <c r="G40" s="344">
        <f t="shared" si="9"/>
        <v>0</v>
      </c>
      <c r="H40" s="348">
        <v>0</v>
      </c>
      <c r="I40" s="348">
        <f>'鄉庫收支月報表(113年11月)'!I40+'鄉庫收支月報表(113年12月)'!H40</f>
        <v>0</v>
      </c>
      <c r="J40" s="348">
        <v>0</v>
      </c>
      <c r="K40" s="349">
        <f>'鄉庫收支月報表(113年11月)'!K40+'鄉庫收支月報表(113年12月)'!J40</f>
        <v>0</v>
      </c>
    </row>
    <row r="41" spans="1:11" ht="19.5" customHeight="1" x14ac:dyDescent="0.3">
      <c r="A41" s="346"/>
      <c r="B41" s="346"/>
      <c r="C41" s="346"/>
      <c r="D41" s="346" t="s">
        <v>379</v>
      </c>
      <c r="E41" s="346"/>
      <c r="F41" s="344">
        <f t="shared" si="9"/>
        <v>0</v>
      </c>
      <c r="G41" s="344">
        <f t="shared" si="9"/>
        <v>0</v>
      </c>
      <c r="H41" s="348">
        <v>0</v>
      </c>
      <c r="I41" s="348">
        <f>'鄉庫收支月報表(113年11月)'!I41+'鄉庫收支月報表(113年12月)'!H41</f>
        <v>0</v>
      </c>
      <c r="J41" s="348">
        <v>0</v>
      </c>
      <c r="K41" s="349">
        <f>'鄉庫收支月報表(113年11月)'!K41+'鄉庫收支月報表(113年12月)'!J41</f>
        <v>0</v>
      </c>
    </row>
    <row r="42" spans="1:11" ht="19.5" customHeight="1" x14ac:dyDescent="0.3">
      <c r="A42" s="346"/>
      <c r="B42" s="346"/>
      <c r="C42" s="346"/>
      <c r="D42" s="346" t="s">
        <v>364</v>
      </c>
      <c r="E42" s="346"/>
      <c r="F42" s="344">
        <f t="shared" si="9"/>
        <v>0</v>
      </c>
      <c r="G42" s="344">
        <f t="shared" si="9"/>
        <v>0</v>
      </c>
      <c r="H42" s="348"/>
      <c r="I42" s="348">
        <f>'鄉庫收支月報表(113年11月)'!I42+'鄉庫收支月報表(113年12月)'!H42</f>
        <v>0</v>
      </c>
      <c r="J42" s="348">
        <v>0</v>
      </c>
      <c r="K42" s="349">
        <f>'鄉庫收支月報表(113年11月)'!K42+'鄉庫收支月報表(113年12月)'!J42</f>
        <v>0</v>
      </c>
    </row>
    <row r="43" spans="1:11" ht="19.5" customHeight="1" x14ac:dyDescent="0.3">
      <c r="A43" s="346"/>
      <c r="B43" s="351" t="s">
        <v>380</v>
      </c>
      <c r="C43" s="346"/>
      <c r="D43" s="346"/>
      <c r="E43" s="346"/>
      <c r="F43" s="344">
        <f>F37+F7</f>
        <v>68606467</v>
      </c>
      <c r="G43" s="344">
        <f t="shared" ref="G43:K43" si="12">G37+G7</f>
        <v>383742516</v>
      </c>
      <c r="H43" s="344">
        <f t="shared" si="12"/>
        <v>66609689</v>
      </c>
      <c r="I43" s="344">
        <f t="shared" si="12"/>
        <v>301745590</v>
      </c>
      <c r="J43" s="344">
        <f t="shared" si="12"/>
        <v>1996778</v>
      </c>
      <c r="K43" s="345">
        <f t="shared" si="12"/>
        <v>81996926</v>
      </c>
    </row>
    <row r="44" spans="1:11" ht="19.5" customHeight="1" x14ac:dyDescent="0.3">
      <c r="A44" s="346"/>
      <c r="B44" s="346" t="s">
        <v>381</v>
      </c>
      <c r="C44" s="346"/>
      <c r="D44" s="346"/>
      <c r="E44" s="346"/>
      <c r="F44" s="352">
        <v>0</v>
      </c>
      <c r="G44" s="348">
        <f>'鄉庫收支月報表(113年11月)'!G44+'鄉庫收支月報表(113年12月)'!F44</f>
        <v>0</v>
      </c>
      <c r="H44" s="353"/>
      <c r="I44" s="354"/>
      <c r="J44" s="354"/>
      <c r="K44" s="355"/>
    </row>
    <row r="45" spans="1:11" ht="19.5" customHeight="1" x14ac:dyDescent="0.3">
      <c r="A45" s="346"/>
      <c r="B45" s="346" t="s">
        <v>382</v>
      </c>
      <c r="C45" s="346"/>
      <c r="D45" s="346"/>
      <c r="E45" s="346"/>
      <c r="F45" s="352">
        <v>0</v>
      </c>
      <c r="G45" s="348">
        <f>'鄉庫收支月報表(113年11月)'!G45+'鄉庫收支月報表(113年12月)'!F45</f>
        <v>0</v>
      </c>
      <c r="H45" s="356"/>
      <c r="I45" s="357"/>
      <c r="J45" s="357"/>
      <c r="K45" s="358"/>
    </row>
    <row r="46" spans="1:11" ht="19.5" customHeight="1" x14ac:dyDescent="0.3">
      <c r="A46" s="346"/>
      <c r="B46" s="346" t="s">
        <v>383</v>
      </c>
      <c r="C46" s="346"/>
      <c r="D46" s="346"/>
      <c r="E46" s="346"/>
      <c r="F46" s="352">
        <v>0</v>
      </c>
      <c r="G46" s="348">
        <f>'鄉庫收支月報表(113年11月)'!G46+'鄉庫收支月報表(113年12月)'!F46</f>
        <v>0</v>
      </c>
      <c r="H46" s="356"/>
      <c r="I46" s="357"/>
      <c r="J46" s="357"/>
      <c r="K46" s="358"/>
    </row>
    <row r="47" spans="1:11" ht="19.5" customHeight="1" x14ac:dyDescent="0.3">
      <c r="A47" s="346"/>
      <c r="B47" s="346" t="s">
        <v>384</v>
      </c>
      <c r="C47" s="346"/>
      <c r="D47" s="346"/>
      <c r="E47" s="346"/>
      <c r="F47" s="352">
        <v>0</v>
      </c>
      <c r="G47" s="348">
        <f>'鄉庫收支月報表(113年11月)'!G47+'鄉庫收支月報表(113年12月)'!F47</f>
        <v>0</v>
      </c>
      <c r="H47" s="359"/>
      <c r="I47" s="357"/>
      <c r="J47" s="357"/>
      <c r="K47" s="358"/>
    </row>
    <row r="48" spans="1:11" ht="19.5" customHeight="1" x14ac:dyDescent="0.3">
      <c r="A48" s="346"/>
      <c r="B48" s="346" t="s">
        <v>385</v>
      </c>
      <c r="C48" s="346"/>
      <c r="D48" s="346"/>
      <c r="E48" s="346"/>
      <c r="F48" s="352">
        <v>0</v>
      </c>
      <c r="G48" s="348">
        <f>'鄉庫收支月報表(113年11月)'!G48+'鄉庫收支月報表(113年12月)'!F48</f>
        <v>0</v>
      </c>
      <c r="H48" s="356"/>
      <c r="I48" s="357"/>
      <c r="J48" s="357"/>
      <c r="K48" s="358"/>
    </row>
    <row r="49" spans="1:11" ht="19.5" customHeight="1" x14ac:dyDescent="0.3">
      <c r="A49" s="346" t="s">
        <v>386</v>
      </c>
      <c r="B49" s="346"/>
      <c r="C49" s="346"/>
      <c r="D49" s="346"/>
      <c r="E49" s="346"/>
      <c r="F49" s="352">
        <v>0</v>
      </c>
      <c r="G49" s="348">
        <f>'鄉庫收支月報表(113年11月)'!G49+'鄉庫收支月報表(113年12月)'!F49</f>
        <v>0</v>
      </c>
      <c r="H49" s="356"/>
      <c r="I49" s="357"/>
      <c r="J49" s="357"/>
      <c r="K49" s="358"/>
    </row>
    <row r="50" spans="1:11" ht="19.5" customHeight="1" x14ac:dyDescent="0.3">
      <c r="A50" s="346"/>
      <c r="B50" s="346" t="s">
        <v>387</v>
      </c>
      <c r="C50" s="346"/>
      <c r="D50" s="346"/>
      <c r="E50" s="346"/>
      <c r="F50" s="352">
        <v>0</v>
      </c>
      <c r="G50" s="348">
        <f>'鄉庫收支月報表(113年11月)'!G50+'鄉庫收支月報表(113年12月)'!F50</f>
        <v>0</v>
      </c>
      <c r="H50" s="356"/>
      <c r="I50" s="357"/>
      <c r="J50" s="357"/>
      <c r="K50" s="358"/>
    </row>
    <row r="51" spans="1:11" ht="19.5" customHeight="1" x14ac:dyDescent="0.3">
      <c r="A51" s="351" t="s">
        <v>388</v>
      </c>
      <c r="B51" s="346"/>
      <c r="C51" s="346"/>
      <c r="D51" s="346"/>
      <c r="E51" s="360"/>
      <c r="F51" s="344">
        <f>SUM(F43:F50)</f>
        <v>68606467</v>
      </c>
      <c r="G51" s="344">
        <f>SUM(G43:G50)</f>
        <v>383742516</v>
      </c>
      <c r="H51" s="356"/>
      <c r="I51" s="357"/>
      <c r="J51" s="357"/>
      <c r="K51" s="358"/>
    </row>
    <row r="52" spans="1:11" ht="19.5" customHeight="1" x14ac:dyDescent="0.3">
      <c r="A52" s="351" t="s">
        <v>389</v>
      </c>
      <c r="B52" s="346"/>
      <c r="C52" s="346"/>
      <c r="D52" s="346"/>
      <c r="E52" s="361"/>
      <c r="F52" s="348">
        <f>'鄉庫收支月報表(113年11月)'!F128</f>
        <v>388714100</v>
      </c>
      <c r="G52" s="348"/>
      <c r="H52" s="356"/>
      <c r="I52" s="357"/>
      <c r="J52" s="357"/>
      <c r="K52" s="358"/>
    </row>
    <row r="53" spans="1:11" ht="19.5" customHeight="1" x14ac:dyDescent="0.3">
      <c r="A53" s="351" t="s">
        <v>390</v>
      </c>
      <c r="B53" s="346"/>
      <c r="C53" s="346"/>
      <c r="D53" s="346"/>
      <c r="E53" s="361"/>
      <c r="F53" s="344">
        <f>SUM(F51:F52)</f>
        <v>457320567</v>
      </c>
      <c r="G53" s="348"/>
      <c r="H53" s="362"/>
      <c r="I53" s="363"/>
      <c r="J53" s="363"/>
      <c r="K53" s="364"/>
    </row>
    <row r="54" spans="1:11" ht="18.600000000000001" customHeight="1" x14ac:dyDescent="0.4">
      <c r="A54" s="777" t="s">
        <v>339</v>
      </c>
      <c r="B54" s="777"/>
      <c r="C54" s="777"/>
      <c r="D54" s="777"/>
      <c r="E54" s="778"/>
      <c r="F54" s="781" t="s">
        <v>340</v>
      </c>
      <c r="G54" s="782"/>
      <c r="H54" s="366" t="s">
        <v>341</v>
      </c>
      <c r="I54" s="367" t="s">
        <v>391</v>
      </c>
      <c r="J54" s="366" t="s">
        <v>343</v>
      </c>
      <c r="K54" s="368" t="s">
        <v>392</v>
      </c>
    </row>
    <row r="55" spans="1:11" ht="18.600000000000001" customHeight="1" x14ac:dyDescent="0.4">
      <c r="A55" s="779"/>
      <c r="B55" s="779"/>
      <c r="C55" s="779"/>
      <c r="D55" s="779"/>
      <c r="E55" s="780"/>
      <c r="F55" s="369" t="s">
        <v>345</v>
      </c>
      <c r="G55" s="369" t="s">
        <v>346</v>
      </c>
      <c r="H55" s="369" t="s">
        <v>345</v>
      </c>
      <c r="I55" s="369" t="s">
        <v>346</v>
      </c>
      <c r="J55" s="369" t="s">
        <v>345</v>
      </c>
      <c r="K55" s="365" t="s">
        <v>346</v>
      </c>
    </row>
    <row r="56" spans="1:11" ht="19.5" customHeight="1" x14ac:dyDescent="0.3">
      <c r="A56" s="346"/>
      <c r="B56" s="347" t="s">
        <v>393</v>
      </c>
      <c r="C56" s="346"/>
      <c r="D56" s="346"/>
      <c r="E56" s="346"/>
      <c r="F56" s="344">
        <f>H56+J56</f>
        <v>18039450</v>
      </c>
      <c r="G56" s="344">
        <f>I56+K56</f>
        <v>130163735</v>
      </c>
      <c r="H56" s="344">
        <f>H57+H62+H66+H71+H77+H82+H85+H88</f>
        <v>18039450</v>
      </c>
      <c r="I56" s="344">
        <f t="shared" ref="I56:K56" si="13">I57+I62+I66+I71+I77+I82+I85+I88</f>
        <v>130163735</v>
      </c>
      <c r="J56" s="344">
        <f t="shared" si="13"/>
        <v>0</v>
      </c>
      <c r="K56" s="345">
        <f t="shared" si="13"/>
        <v>0</v>
      </c>
    </row>
    <row r="57" spans="1:11" ht="19.5" customHeight="1" x14ac:dyDescent="0.3">
      <c r="A57" s="346"/>
      <c r="B57" s="346"/>
      <c r="C57" s="347" t="s">
        <v>394</v>
      </c>
      <c r="D57" s="346"/>
      <c r="E57" s="346"/>
      <c r="F57" s="344">
        <f t="shared" ref="F57:G79" si="14">H57+J57</f>
        <v>8625758</v>
      </c>
      <c r="G57" s="344">
        <f t="shared" si="14"/>
        <v>73621301</v>
      </c>
      <c r="H57" s="344">
        <f>SUM(H58:H61)</f>
        <v>8625758</v>
      </c>
      <c r="I57" s="344">
        <f t="shared" ref="I57:K57" si="15">SUM(I58:I61)</f>
        <v>73621301</v>
      </c>
      <c r="J57" s="344">
        <f t="shared" si="15"/>
        <v>0</v>
      </c>
      <c r="K57" s="345">
        <f t="shared" si="15"/>
        <v>0</v>
      </c>
    </row>
    <row r="58" spans="1:11" ht="19.5" customHeight="1" x14ac:dyDescent="0.3">
      <c r="A58" s="346"/>
      <c r="B58" s="346"/>
      <c r="C58" s="347"/>
      <c r="D58" s="346" t="s">
        <v>395</v>
      </c>
      <c r="E58" s="346"/>
      <c r="F58" s="344">
        <f t="shared" si="14"/>
        <v>539599</v>
      </c>
      <c r="G58" s="344">
        <f t="shared" si="14"/>
        <v>15794840</v>
      </c>
      <c r="H58" s="348">
        <v>539599</v>
      </c>
      <c r="I58" s="348">
        <f>'鄉庫收支月報表(113年11月)'!I58+'鄉庫收支月報表(113年12月)'!H58</f>
        <v>15794840</v>
      </c>
      <c r="J58" s="348">
        <v>0</v>
      </c>
      <c r="K58" s="349">
        <f>'鄉庫收支月報表(113年11月)'!K58+'鄉庫收支月報表(113年12月)'!J58</f>
        <v>0</v>
      </c>
    </row>
    <row r="59" spans="1:11" ht="19.5" customHeight="1" x14ac:dyDescent="0.3">
      <c r="A59" s="346"/>
      <c r="B59" s="346"/>
      <c r="C59" s="347"/>
      <c r="D59" s="346" t="s">
        <v>396</v>
      </c>
      <c r="E59" s="346"/>
      <c r="F59" s="344">
        <f t="shared" si="14"/>
        <v>2871566</v>
      </c>
      <c r="G59" s="344">
        <f t="shared" si="14"/>
        <v>18335864</v>
      </c>
      <c r="H59" s="348">
        <v>2871566</v>
      </c>
      <c r="I59" s="348">
        <f>'鄉庫收支月報表(113年11月)'!I59+'鄉庫收支月報表(113年12月)'!H59</f>
        <v>18335864</v>
      </c>
      <c r="J59" s="348">
        <v>0</v>
      </c>
      <c r="K59" s="349">
        <f>'鄉庫收支月報表(113年11月)'!K59+'鄉庫收支月報表(113年12月)'!J59</f>
        <v>0</v>
      </c>
    </row>
    <row r="60" spans="1:11" ht="19.5" customHeight="1" x14ac:dyDescent="0.3">
      <c r="A60" s="346"/>
      <c r="B60" s="346"/>
      <c r="C60" s="347"/>
      <c r="D60" s="346" t="s">
        <v>397</v>
      </c>
      <c r="E60" s="346"/>
      <c r="F60" s="344">
        <f t="shared" si="14"/>
        <v>5213191</v>
      </c>
      <c r="G60" s="344">
        <f t="shared" si="14"/>
        <v>39385769</v>
      </c>
      <c r="H60" s="348">
        <v>5213191</v>
      </c>
      <c r="I60" s="348">
        <f>'鄉庫收支月報表(113年11月)'!I60+'鄉庫收支月報表(113年12月)'!H60</f>
        <v>39385769</v>
      </c>
      <c r="J60" s="348">
        <v>0</v>
      </c>
      <c r="K60" s="349">
        <f>'鄉庫收支月報表(113年11月)'!K60+'鄉庫收支月報表(113年12月)'!J60</f>
        <v>0</v>
      </c>
    </row>
    <row r="61" spans="1:11" ht="19.5" customHeight="1" x14ac:dyDescent="0.3">
      <c r="A61" s="346"/>
      <c r="B61" s="346"/>
      <c r="C61" s="347"/>
      <c r="D61" s="346" t="s">
        <v>398</v>
      </c>
      <c r="E61" s="346"/>
      <c r="F61" s="344">
        <f t="shared" si="14"/>
        <v>1402</v>
      </c>
      <c r="G61" s="344">
        <f t="shared" si="14"/>
        <v>104828</v>
      </c>
      <c r="H61" s="348">
        <v>1402</v>
      </c>
      <c r="I61" s="348">
        <f>'鄉庫收支月報表(113年11月)'!I61+'鄉庫收支月報表(113年12月)'!H61</f>
        <v>104828</v>
      </c>
      <c r="J61" s="348">
        <v>0</v>
      </c>
      <c r="K61" s="349">
        <f>'鄉庫收支月報表(113年11月)'!K61+'鄉庫收支月報表(113年12月)'!J61</f>
        <v>0</v>
      </c>
    </row>
    <row r="62" spans="1:11" ht="19.5" customHeight="1" x14ac:dyDescent="0.3">
      <c r="A62" s="346"/>
      <c r="B62" s="346"/>
      <c r="C62" s="347" t="s">
        <v>399</v>
      </c>
      <c r="D62" s="346"/>
      <c r="E62" s="346"/>
      <c r="F62" s="344">
        <f t="shared" si="14"/>
        <v>330555</v>
      </c>
      <c r="G62" s="344">
        <f t="shared" si="14"/>
        <v>4704976</v>
      </c>
      <c r="H62" s="344">
        <f>SUM(H63:H65)</f>
        <v>330555</v>
      </c>
      <c r="I62" s="344">
        <f t="shared" ref="I62:K62" si="16">SUM(I63:I65)</f>
        <v>4704976</v>
      </c>
      <c r="J62" s="344">
        <f t="shared" si="16"/>
        <v>0</v>
      </c>
      <c r="K62" s="345">
        <f t="shared" si="16"/>
        <v>0</v>
      </c>
    </row>
    <row r="63" spans="1:11" ht="19.5" customHeight="1" x14ac:dyDescent="0.3">
      <c r="A63" s="346"/>
      <c r="B63" s="346"/>
      <c r="C63" s="347"/>
      <c r="D63" s="346" t="s">
        <v>400</v>
      </c>
      <c r="E63" s="346"/>
      <c r="F63" s="344">
        <f t="shared" si="14"/>
        <v>0</v>
      </c>
      <c r="G63" s="344">
        <f t="shared" si="14"/>
        <v>0</v>
      </c>
      <c r="H63" s="348">
        <v>0</v>
      </c>
      <c r="I63" s="348">
        <f>'鄉庫收支月報表(113年11月)'!I63+'鄉庫收支月報表(113年12月)'!H63</f>
        <v>0</v>
      </c>
      <c r="J63" s="348">
        <v>0</v>
      </c>
      <c r="K63" s="349">
        <f>'鄉庫收支月報表(113年11月)'!K63+'鄉庫收支月報表(113年12月)'!J63</f>
        <v>0</v>
      </c>
    </row>
    <row r="64" spans="1:11" ht="19.5" customHeight="1" x14ac:dyDescent="0.3">
      <c r="A64" s="346"/>
      <c r="B64" s="346"/>
      <c r="C64" s="347"/>
      <c r="D64" s="346" t="s">
        <v>401</v>
      </c>
      <c r="E64" s="346"/>
      <c r="F64" s="344">
        <f t="shared" si="14"/>
        <v>0</v>
      </c>
      <c r="G64" s="344">
        <f t="shared" si="14"/>
        <v>0</v>
      </c>
      <c r="H64" s="348">
        <v>0</v>
      </c>
      <c r="I64" s="348">
        <f>'鄉庫收支月報表(113年11月)'!I64+'鄉庫收支月報表(113年12月)'!H64</f>
        <v>0</v>
      </c>
      <c r="J64" s="348">
        <v>0</v>
      </c>
      <c r="K64" s="349">
        <f>'鄉庫收支月報表(113年11月)'!K64+'鄉庫收支月報表(113年12月)'!J64</f>
        <v>0</v>
      </c>
    </row>
    <row r="65" spans="1:13" ht="19.5" customHeight="1" x14ac:dyDescent="0.3">
      <c r="A65" s="346"/>
      <c r="B65" s="346"/>
      <c r="C65" s="347"/>
      <c r="D65" s="346" t="s">
        <v>402</v>
      </c>
      <c r="E65" s="346"/>
      <c r="F65" s="344">
        <f t="shared" si="14"/>
        <v>330555</v>
      </c>
      <c r="G65" s="344">
        <f t="shared" si="14"/>
        <v>4704976</v>
      </c>
      <c r="H65" s="348">
        <v>330555</v>
      </c>
      <c r="I65" s="348">
        <f>'鄉庫收支月報表(113年11月)'!I65+'鄉庫收支月報表(113年12月)'!H65</f>
        <v>4704976</v>
      </c>
      <c r="J65" s="348">
        <v>0</v>
      </c>
      <c r="K65" s="349">
        <f>'鄉庫收支月報表(113年11月)'!K65+'鄉庫收支月報表(113年12月)'!J65</f>
        <v>0</v>
      </c>
    </row>
    <row r="66" spans="1:13" ht="19.5" customHeight="1" x14ac:dyDescent="0.3">
      <c r="A66" s="346"/>
      <c r="B66" s="346"/>
      <c r="C66" s="347" t="s">
        <v>403</v>
      </c>
      <c r="D66" s="346"/>
      <c r="E66" s="346"/>
      <c r="F66" s="344">
        <f t="shared" si="14"/>
        <v>4538318</v>
      </c>
      <c r="G66" s="344">
        <f t="shared" si="14"/>
        <v>19648614</v>
      </c>
      <c r="H66" s="344">
        <f>SUM(H67:H70)</f>
        <v>4538318</v>
      </c>
      <c r="I66" s="344">
        <f t="shared" ref="I66:K66" si="17">SUM(I67:I70)</f>
        <v>19648614</v>
      </c>
      <c r="J66" s="344">
        <f t="shared" si="17"/>
        <v>0</v>
      </c>
      <c r="K66" s="345">
        <f t="shared" si="17"/>
        <v>0</v>
      </c>
    </row>
    <row r="67" spans="1:13" ht="19.5" customHeight="1" x14ac:dyDescent="0.3">
      <c r="A67" s="346"/>
      <c r="B67" s="346"/>
      <c r="C67" s="347"/>
      <c r="D67" s="346" t="s">
        <v>404</v>
      </c>
      <c r="E67" s="346"/>
      <c r="F67" s="344">
        <f t="shared" si="14"/>
        <v>1579414</v>
      </c>
      <c r="G67" s="344">
        <f t="shared" si="14"/>
        <v>8304925</v>
      </c>
      <c r="H67" s="348">
        <v>1579414</v>
      </c>
      <c r="I67" s="348">
        <f>'鄉庫收支月報表(113年11月)'!I67+'鄉庫收支月報表(113年12月)'!H67</f>
        <v>8304925</v>
      </c>
      <c r="J67" s="348">
        <v>0</v>
      </c>
      <c r="K67" s="349">
        <f>'鄉庫收支月報表(113年11月)'!K67+'鄉庫收支月報表(113年12月)'!J67</f>
        <v>0</v>
      </c>
    </row>
    <row r="68" spans="1:13" ht="19.5" customHeight="1" x14ac:dyDescent="0.3">
      <c r="A68" s="346"/>
      <c r="B68" s="346"/>
      <c r="C68" s="347"/>
      <c r="D68" s="346" t="s">
        <v>405</v>
      </c>
      <c r="E68" s="346"/>
      <c r="F68" s="344">
        <f t="shared" si="14"/>
        <v>0</v>
      </c>
      <c r="G68" s="344">
        <f t="shared" si="14"/>
        <v>4760</v>
      </c>
      <c r="H68" s="348">
        <v>0</v>
      </c>
      <c r="I68" s="348">
        <f>'鄉庫收支月報表(113年11月)'!I68+'鄉庫收支月報表(113年12月)'!H68</f>
        <v>4760</v>
      </c>
      <c r="J68" s="348">
        <v>0</v>
      </c>
      <c r="K68" s="349">
        <f>'鄉庫收支月報表(113年11月)'!K68+'鄉庫收支月報表(113年12月)'!J68</f>
        <v>0</v>
      </c>
    </row>
    <row r="69" spans="1:13" ht="19.5" customHeight="1" x14ac:dyDescent="0.3">
      <c r="A69" s="346"/>
      <c r="B69" s="346"/>
      <c r="C69" s="347"/>
      <c r="D69" s="346" t="s">
        <v>406</v>
      </c>
      <c r="E69" s="346"/>
      <c r="F69" s="344">
        <f t="shared" si="14"/>
        <v>0</v>
      </c>
      <c r="G69" s="344">
        <f t="shared" si="14"/>
        <v>0</v>
      </c>
      <c r="H69" s="348">
        <v>0</v>
      </c>
      <c r="I69" s="348">
        <f>'鄉庫收支月報表(113年11月)'!I69+'鄉庫收支月報表(113年12月)'!H69</f>
        <v>0</v>
      </c>
      <c r="J69" s="348">
        <v>0</v>
      </c>
      <c r="K69" s="349">
        <f>'鄉庫收支月報表(113年11月)'!K69+'鄉庫收支月報表(113年12月)'!J69</f>
        <v>0</v>
      </c>
    </row>
    <row r="70" spans="1:13" ht="19.5" customHeight="1" x14ac:dyDescent="0.3">
      <c r="A70" s="346"/>
      <c r="B70" s="346"/>
      <c r="C70" s="347"/>
      <c r="D70" s="346" t="s">
        <v>407</v>
      </c>
      <c r="E70" s="346"/>
      <c r="F70" s="344">
        <f t="shared" si="14"/>
        <v>2958904</v>
      </c>
      <c r="G70" s="344">
        <f t="shared" si="14"/>
        <v>11338929</v>
      </c>
      <c r="H70" s="348">
        <v>2958904</v>
      </c>
      <c r="I70" s="348">
        <f>'鄉庫收支月報表(113年11月)'!I70+'鄉庫收支月報表(113年12月)'!H70</f>
        <v>11338929</v>
      </c>
      <c r="J70" s="348">
        <v>0</v>
      </c>
      <c r="K70" s="349">
        <f>'鄉庫收支月報表(113年11月)'!K70+'鄉庫收支月報表(113年12月)'!J70</f>
        <v>0</v>
      </c>
    </row>
    <row r="71" spans="1:13" ht="19.5" customHeight="1" x14ac:dyDescent="0.3">
      <c r="A71" s="346"/>
      <c r="B71" s="346"/>
      <c r="C71" s="347" t="s">
        <v>408</v>
      </c>
      <c r="D71" s="346"/>
      <c r="E71" s="346"/>
      <c r="F71" s="344">
        <f t="shared" si="14"/>
        <v>855173</v>
      </c>
      <c r="G71" s="344">
        <f t="shared" si="14"/>
        <v>8779412</v>
      </c>
      <c r="H71" s="344">
        <f>SUM(H72:H76)</f>
        <v>855173</v>
      </c>
      <c r="I71" s="344">
        <f t="shared" ref="I71:K71" si="18">SUM(I72:I76)</f>
        <v>8779412</v>
      </c>
      <c r="J71" s="344">
        <f t="shared" si="18"/>
        <v>0</v>
      </c>
      <c r="K71" s="345">
        <f t="shared" si="18"/>
        <v>0</v>
      </c>
    </row>
    <row r="72" spans="1:13" ht="19.5" customHeight="1" x14ac:dyDescent="0.3">
      <c r="A72" s="346"/>
      <c r="B72" s="346"/>
      <c r="C72" s="347"/>
      <c r="D72" s="346" t="s">
        <v>409</v>
      </c>
      <c r="E72" s="346"/>
      <c r="F72" s="344">
        <f t="shared" si="14"/>
        <v>75758</v>
      </c>
      <c r="G72" s="344">
        <f t="shared" si="14"/>
        <v>499349</v>
      </c>
      <c r="H72" s="348">
        <v>75758</v>
      </c>
      <c r="I72" s="348">
        <f>'鄉庫收支月報表(113年11月)'!I72+'鄉庫收支月報表(113年12月)'!H72</f>
        <v>499349</v>
      </c>
      <c r="J72" s="348">
        <v>0</v>
      </c>
      <c r="K72" s="349">
        <f>'鄉庫收支月報表(113年11月)'!K72+'鄉庫收支月報表(113年12月)'!J72</f>
        <v>0</v>
      </c>
    </row>
    <row r="73" spans="1:13" ht="19.5" customHeight="1" x14ac:dyDescent="0.3">
      <c r="A73" s="346"/>
      <c r="B73" s="346"/>
      <c r="C73" s="347"/>
      <c r="D73" s="346" t="s">
        <v>410</v>
      </c>
      <c r="E73" s="346"/>
      <c r="F73" s="344">
        <f t="shared" si="14"/>
        <v>0</v>
      </c>
      <c r="G73" s="344">
        <f t="shared" si="14"/>
        <v>0</v>
      </c>
      <c r="H73" s="348">
        <v>0</v>
      </c>
      <c r="I73" s="348">
        <f>'鄉庫收支月報表(113年11月)'!I73+'鄉庫收支月報表(113年12月)'!H73</f>
        <v>0</v>
      </c>
      <c r="J73" s="348">
        <v>0</v>
      </c>
      <c r="K73" s="349">
        <f>'鄉庫收支月報表(113年11月)'!K73+'鄉庫收支月報表(113年12月)'!J73</f>
        <v>0</v>
      </c>
    </row>
    <row r="74" spans="1:13" ht="19.5" customHeight="1" x14ac:dyDescent="0.3">
      <c r="A74" s="346"/>
      <c r="B74" s="346"/>
      <c r="C74" s="347"/>
      <c r="D74" s="346" t="s">
        <v>411</v>
      </c>
      <c r="E74" s="346"/>
      <c r="F74" s="344">
        <f t="shared" si="14"/>
        <v>779415</v>
      </c>
      <c r="G74" s="344">
        <f t="shared" si="14"/>
        <v>8280063</v>
      </c>
      <c r="H74" s="348">
        <v>779415</v>
      </c>
      <c r="I74" s="348">
        <f>'鄉庫收支月報表(113年11月)'!I74+'鄉庫收支月報表(113年12月)'!H74</f>
        <v>8280063</v>
      </c>
      <c r="J74" s="348">
        <v>0</v>
      </c>
      <c r="K74" s="349">
        <f>'鄉庫收支月報表(113年11月)'!K74+'鄉庫收支月報表(113年12月)'!J74</f>
        <v>0</v>
      </c>
    </row>
    <row r="75" spans="1:13" ht="19.5" customHeight="1" x14ac:dyDescent="0.3">
      <c r="A75" s="346"/>
      <c r="B75" s="346"/>
      <c r="C75" s="347"/>
      <c r="D75" s="346" t="s">
        <v>412</v>
      </c>
      <c r="E75" s="346"/>
      <c r="F75" s="344">
        <f t="shared" si="14"/>
        <v>0</v>
      </c>
      <c r="G75" s="344">
        <f t="shared" si="14"/>
        <v>0</v>
      </c>
      <c r="H75" s="348">
        <v>0</v>
      </c>
      <c r="I75" s="348">
        <f>'鄉庫收支月報表(113年11月)'!I75+'鄉庫收支月報表(113年12月)'!H75</f>
        <v>0</v>
      </c>
      <c r="J75" s="348">
        <v>0</v>
      </c>
      <c r="K75" s="349">
        <f>'鄉庫收支月報表(113年11月)'!K75+'鄉庫收支月報表(113年12月)'!J75</f>
        <v>0</v>
      </c>
    </row>
    <row r="76" spans="1:13" ht="19.5" customHeight="1" x14ac:dyDescent="0.3">
      <c r="A76" s="346"/>
      <c r="B76" s="346"/>
      <c r="C76" s="347"/>
      <c r="D76" s="346" t="s">
        <v>413</v>
      </c>
      <c r="E76" s="346"/>
      <c r="F76" s="344">
        <f t="shared" si="14"/>
        <v>0</v>
      </c>
      <c r="G76" s="344">
        <f t="shared" si="14"/>
        <v>0</v>
      </c>
      <c r="H76" s="348">
        <v>0</v>
      </c>
      <c r="I76" s="348">
        <f>'鄉庫收支月報表(113年11月)'!I76+'鄉庫收支月報表(113年12月)'!H76</f>
        <v>0</v>
      </c>
      <c r="J76" s="348">
        <v>0</v>
      </c>
      <c r="K76" s="349">
        <f>'鄉庫收支月報表(113年11月)'!K76+'鄉庫收支月報表(113年12月)'!J76</f>
        <v>0</v>
      </c>
    </row>
    <row r="77" spans="1:13" ht="19.5" customHeight="1" x14ac:dyDescent="0.3">
      <c r="A77" s="346"/>
      <c r="B77" s="346"/>
      <c r="C77" s="346" t="s">
        <v>414</v>
      </c>
      <c r="D77" s="346"/>
      <c r="E77" s="346"/>
      <c r="F77" s="344">
        <f t="shared" si="14"/>
        <v>3093522</v>
      </c>
      <c r="G77" s="344">
        <f t="shared" si="14"/>
        <v>17155956</v>
      </c>
      <c r="H77" s="344">
        <f>SUM(H78:H79)</f>
        <v>3093522</v>
      </c>
      <c r="I77" s="344">
        <f t="shared" ref="I77:K77" si="19">SUM(I78:I79)</f>
        <v>17155956</v>
      </c>
      <c r="J77" s="344">
        <f t="shared" si="19"/>
        <v>0</v>
      </c>
      <c r="K77" s="345">
        <f t="shared" si="19"/>
        <v>0</v>
      </c>
    </row>
    <row r="78" spans="1:13" ht="19.5" customHeight="1" x14ac:dyDescent="0.3">
      <c r="A78" s="346"/>
      <c r="B78" s="346"/>
      <c r="C78" s="346"/>
      <c r="D78" s="346" t="s">
        <v>415</v>
      </c>
      <c r="E78" s="346"/>
      <c r="F78" s="344">
        <f t="shared" si="14"/>
        <v>166496</v>
      </c>
      <c r="G78" s="344">
        <f t="shared" si="14"/>
        <v>367552</v>
      </c>
      <c r="H78" s="348">
        <v>166496</v>
      </c>
      <c r="I78" s="348">
        <f>'鄉庫收支月報表(113年11月)'!I78+'鄉庫收支月報表(113年12月)'!H78</f>
        <v>367552</v>
      </c>
      <c r="J78" s="348">
        <v>0</v>
      </c>
      <c r="K78" s="349">
        <f>'鄉庫收支月報表(113年11月)'!K78+'鄉庫收支月報表(113年12月)'!J78</f>
        <v>0</v>
      </c>
    </row>
    <row r="79" spans="1:13" ht="19.5" customHeight="1" x14ac:dyDescent="0.3">
      <c r="A79" s="346"/>
      <c r="B79" s="346"/>
      <c r="C79" s="346"/>
      <c r="D79" s="346" t="s">
        <v>416</v>
      </c>
      <c r="E79" s="346"/>
      <c r="F79" s="344">
        <f t="shared" si="14"/>
        <v>2927026</v>
      </c>
      <c r="G79" s="344">
        <f t="shared" si="14"/>
        <v>16788404</v>
      </c>
      <c r="H79" s="348">
        <v>2927026</v>
      </c>
      <c r="I79" s="348">
        <f>'鄉庫收支月報表(113年11月)'!I79+'鄉庫收支月報表(113年12月)'!H79</f>
        <v>16788404</v>
      </c>
      <c r="J79" s="348">
        <v>0</v>
      </c>
      <c r="K79" s="349">
        <f>'鄉庫收支月報表(113年11月)'!K79+'鄉庫收支月報表(113年12月)'!J79</f>
        <v>0</v>
      </c>
    </row>
    <row r="80" spans="1:13" ht="23.25" customHeight="1" x14ac:dyDescent="0.4">
      <c r="A80" s="777" t="s">
        <v>339</v>
      </c>
      <c r="B80" s="777"/>
      <c r="C80" s="777"/>
      <c r="D80" s="777"/>
      <c r="E80" s="778"/>
      <c r="F80" s="781" t="s">
        <v>340</v>
      </c>
      <c r="G80" s="782"/>
      <c r="H80" s="366" t="s">
        <v>341</v>
      </c>
      <c r="I80" s="367" t="s">
        <v>391</v>
      </c>
      <c r="J80" s="366" t="s">
        <v>343</v>
      </c>
      <c r="K80" s="368" t="s">
        <v>392</v>
      </c>
      <c r="L80" s="326"/>
      <c r="M80" s="370"/>
    </row>
    <row r="81" spans="1:13" ht="23.25" customHeight="1" x14ac:dyDescent="0.4">
      <c r="A81" s="779"/>
      <c r="B81" s="779"/>
      <c r="C81" s="779"/>
      <c r="D81" s="779"/>
      <c r="E81" s="780"/>
      <c r="F81" s="369" t="s">
        <v>345</v>
      </c>
      <c r="G81" s="369" t="s">
        <v>346</v>
      </c>
      <c r="H81" s="369" t="s">
        <v>345</v>
      </c>
      <c r="I81" s="369" t="s">
        <v>346</v>
      </c>
      <c r="J81" s="369" t="s">
        <v>345</v>
      </c>
      <c r="K81" s="365" t="s">
        <v>346</v>
      </c>
      <c r="L81" s="326"/>
      <c r="M81" s="371"/>
    </row>
    <row r="82" spans="1:13" ht="19.5" customHeight="1" x14ac:dyDescent="0.3">
      <c r="A82" s="346"/>
      <c r="B82" s="346"/>
      <c r="C82" s="346" t="s">
        <v>417</v>
      </c>
      <c r="D82" s="346"/>
      <c r="E82" s="346"/>
      <c r="F82" s="344">
        <f>H82+J82</f>
        <v>363174</v>
      </c>
      <c r="G82" s="344">
        <f>I82+K82</f>
        <v>5653526</v>
      </c>
      <c r="H82" s="344">
        <f>SUM(H83:H84)</f>
        <v>363174</v>
      </c>
      <c r="I82" s="344">
        <f t="shared" ref="I82:K82" si="20">SUM(I83:I84)</f>
        <v>5653526</v>
      </c>
      <c r="J82" s="344">
        <f t="shared" si="20"/>
        <v>0</v>
      </c>
      <c r="K82" s="345">
        <f t="shared" si="20"/>
        <v>0</v>
      </c>
    </row>
    <row r="83" spans="1:13" ht="19.5" customHeight="1" x14ac:dyDescent="0.3">
      <c r="A83" s="346"/>
      <c r="B83" s="346"/>
      <c r="C83" s="346"/>
      <c r="D83" s="346" t="s">
        <v>418</v>
      </c>
      <c r="E83" s="346"/>
      <c r="F83" s="344">
        <f t="shared" ref="F83:G98" si="21">H83+J83</f>
        <v>363174</v>
      </c>
      <c r="G83" s="344">
        <f t="shared" si="21"/>
        <v>5653526</v>
      </c>
      <c r="H83" s="348">
        <v>363174</v>
      </c>
      <c r="I83" s="348">
        <f>'鄉庫收支月報表(113年11月)'!I83+'鄉庫收支月報表(113年12月)'!H83</f>
        <v>5653526</v>
      </c>
      <c r="J83" s="348">
        <v>0</v>
      </c>
      <c r="K83" s="349">
        <f>'鄉庫收支月報表(113年11月)'!K83+'鄉庫收支月報表(113年12月)'!J83</f>
        <v>0</v>
      </c>
    </row>
    <row r="84" spans="1:13" ht="19.5" customHeight="1" x14ac:dyDescent="0.3">
      <c r="A84" s="346"/>
      <c r="B84" s="346"/>
      <c r="C84" s="346"/>
      <c r="D84" s="346" t="s">
        <v>419</v>
      </c>
      <c r="E84" s="346"/>
      <c r="F84" s="344">
        <f t="shared" si="21"/>
        <v>0</v>
      </c>
      <c r="G84" s="344">
        <f t="shared" si="21"/>
        <v>0</v>
      </c>
      <c r="H84" s="348">
        <v>0</v>
      </c>
      <c r="I84" s="348">
        <f>'鄉庫收支月報表(113年11月)'!I84+'鄉庫收支月報表(113年12月)'!H84</f>
        <v>0</v>
      </c>
      <c r="J84" s="348">
        <v>0</v>
      </c>
      <c r="K84" s="349">
        <f>'鄉庫收支月報表(113年11月)'!K84+'鄉庫收支月報表(113年12月)'!J84</f>
        <v>0</v>
      </c>
    </row>
    <row r="85" spans="1:13" ht="19.5" customHeight="1" x14ac:dyDescent="0.3">
      <c r="A85" s="346"/>
      <c r="B85" s="346"/>
      <c r="C85" s="346" t="s">
        <v>420</v>
      </c>
      <c r="D85" s="346"/>
      <c r="E85" s="346"/>
      <c r="F85" s="344">
        <f t="shared" si="21"/>
        <v>0</v>
      </c>
      <c r="G85" s="344">
        <f t="shared" si="21"/>
        <v>0</v>
      </c>
      <c r="H85" s="344">
        <f>SUM(H86:H87)</f>
        <v>0</v>
      </c>
      <c r="I85" s="344">
        <f t="shared" ref="I85:K85" si="22">SUM(I86:I87)</f>
        <v>0</v>
      </c>
      <c r="J85" s="344">
        <f t="shared" si="22"/>
        <v>0</v>
      </c>
      <c r="K85" s="345">
        <f t="shared" si="22"/>
        <v>0</v>
      </c>
    </row>
    <row r="86" spans="1:13" ht="19.5" customHeight="1" x14ac:dyDescent="0.3">
      <c r="A86" s="346"/>
      <c r="B86" s="346"/>
      <c r="C86" s="346"/>
      <c r="D86" s="346" t="s">
        <v>421</v>
      </c>
      <c r="E86" s="346"/>
      <c r="F86" s="344">
        <f t="shared" si="21"/>
        <v>0</v>
      </c>
      <c r="G86" s="344">
        <f t="shared" si="21"/>
        <v>0</v>
      </c>
      <c r="H86" s="348">
        <v>0</v>
      </c>
      <c r="I86" s="348">
        <f>'鄉庫收支月報表(113年11月)'!I86+'鄉庫收支月報表(113年12月)'!H86</f>
        <v>0</v>
      </c>
      <c r="J86" s="348">
        <v>0</v>
      </c>
      <c r="K86" s="349">
        <f>'鄉庫收支月報表(113年11月)'!K86+'鄉庫收支月報表(113年12月)'!J86</f>
        <v>0</v>
      </c>
    </row>
    <row r="87" spans="1:13" ht="19.5" customHeight="1" x14ac:dyDescent="0.3">
      <c r="A87" s="346"/>
      <c r="B87" s="346"/>
      <c r="C87" s="346"/>
      <c r="D87" s="346" t="s">
        <v>422</v>
      </c>
      <c r="E87" s="346"/>
      <c r="F87" s="344">
        <f t="shared" si="21"/>
        <v>0</v>
      </c>
      <c r="G87" s="344">
        <f t="shared" si="21"/>
        <v>0</v>
      </c>
      <c r="H87" s="348">
        <v>0</v>
      </c>
      <c r="I87" s="348">
        <f>'鄉庫收支月報表(113年11月)'!I87+'鄉庫收支月報表(113年12月)'!H87</f>
        <v>0</v>
      </c>
      <c r="J87" s="348">
        <v>0</v>
      </c>
      <c r="K87" s="349">
        <f>'鄉庫收支月報表(113年11月)'!K87+'鄉庫收支月報表(113年12月)'!J87</f>
        <v>0</v>
      </c>
    </row>
    <row r="88" spans="1:13" ht="19.5" customHeight="1" x14ac:dyDescent="0.3">
      <c r="A88" s="346"/>
      <c r="B88" s="346"/>
      <c r="C88" s="346" t="s">
        <v>423</v>
      </c>
      <c r="D88" s="346"/>
      <c r="E88" s="346"/>
      <c r="F88" s="344">
        <f t="shared" si="21"/>
        <v>232950</v>
      </c>
      <c r="G88" s="344">
        <f t="shared" si="21"/>
        <v>599950</v>
      </c>
      <c r="H88" s="344">
        <f>SUM(H89:H90)</f>
        <v>232950</v>
      </c>
      <c r="I88" s="344">
        <f t="shared" ref="I88:K88" si="23">SUM(I89:I90)</f>
        <v>599950</v>
      </c>
      <c r="J88" s="344">
        <f t="shared" si="23"/>
        <v>0</v>
      </c>
      <c r="K88" s="345">
        <f t="shared" si="23"/>
        <v>0</v>
      </c>
    </row>
    <row r="89" spans="1:13" ht="19.5" customHeight="1" x14ac:dyDescent="0.3">
      <c r="A89" s="346"/>
      <c r="B89" s="346"/>
      <c r="C89" s="346"/>
      <c r="D89" s="346" t="s">
        <v>424</v>
      </c>
      <c r="E89" s="346"/>
      <c r="F89" s="344">
        <f t="shared" si="21"/>
        <v>0</v>
      </c>
      <c r="G89" s="344">
        <f t="shared" si="21"/>
        <v>0</v>
      </c>
      <c r="H89" s="348">
        <v>0</v>
      </c>
      <c r="I89" s="348">
        <f>'鄉庫收支月報表(113年11月)'!I89+'鄉庫收支月報表(113年12月)'!H89</f>
        <v>0</v>
      </c>
      <c r="J89" s="348">
        <v>0</v>
      </c>
      <c r="K89" s="349">
        <f>'鄉庫收支月報表(113年11月)'!K89+'鄉庫收支月報表(113年12月)'!J89</f>
        <v>0</v>
      </c>
    </row>
    <row r="90" spans="1:13" ht="19.5" customHeight="1" x14ac:dyDescent="0.3">
      <c r="A90" s="346"/>
      <c r="B90" s="346"/>
      <c r="C90" s="346" t="s">
        <v>336</v>
      </c>
      <c r="D90" s="346" t="s">
        <v>425</v>
      </c>
      <c r="E90" s="346"/>
      <c r="F90" s="344">
        <f t="shared" si="21"/>
        <v>232950</v>
      </c>
      <c r="G90" s="344">
        <f t="shared" si="21"/>
        <v>599950</v>
      </c>
      <c r="H90" s="348">
        <v>232950</v>
      </c>
      <c r="I90" s="348">
        <f>'鄉庫收支月報表(113年11月)'!I90+'鄉庫收支月報表(113年12月)'!H90</f>
        <v>599950</v>
      </c>
      <c r="J90" s="348">
        <v>0</v>
      </c>
      <c r="K90" s="349">
        <f>'鄉庫收支月報表(113年11月)'!K90+'鄉庫收支月報表(113年12月)'!J90</f>
        <v>0</v>
      </c>
    </row>
    <row r="91" spans="1:13" ht="19.5" customHeight="1" x14ac:dyDescent="0.3">
      <c r="A91" s="346"/>
      <c r="B91" s="347" t="s">
        <v>375</v>
      </c>
      <c r="C91" s="346"/>
      <c r="D91" s="346"/>
      <c r="E91" s="346"/>
      <c r="F91" s="344">
        <f t="shared" si="21"/>
        <v>67539624</v>
      </c>
      <c r="G91" s="344">
        <f t="shared" si="21"/>
        <v>213401197</v>
      </c>
      <c r="H91" s="344">
        <f>H92+H97+H101+H108+H114+H117</f>
        <v>65139624</v>
      </c>
      <c r="I91" s="344">
        <f t="shared" ref="I91:K91" si="24">I92+I97+I101+I108+I114+I117</f>
        <v>130122965</v>
      </c>
      <c r="J91" s="344">
        <f t="shared" si="24"/>
        <v>2400000</v>
      </c>
      <c r="K91" s="345">
        <f t="shared" si="24"/>
        <v>83278232</v>
      </c>
    </row>
    <row r="92" spans="1:13" ht="19.5" customHeight="1" x14ac:dyDescent="0.3">
      <c r="A92" s="346"/>
      <c r="B92" s="346"/>
      <c r="C92" s="347" t="s">
        <v>394</v>
      </c>
      <c r="D92" s="346"/>
      <c r="E92" s="346"/>
      <c r="F92" s="344">
        <f t="shared" si="21"/>
        <v>6181477</v>
      </c>
      <c r="G92" s="344">
        <f t="shared" si="21"/>
        <v>19112475</v>
      </c>
      <c r="H92" s="344">
        <f>SUM(H93:H96)</f>
        <v>6181477</v>
      </c>
      <c r="I92" s="344">
        <f t="shared" ref="I92:K92" si="25">SUM(I93:I96)</f>
        <v>7196541</v>
      </c>
      <c r="J92" s="344">
        <f t="shared" si="25"/>
        <v>0</v>
      </c>
      <c r="K92" s="345">
        <f t="shared" si="25"/>
        <v>11915934</v>
      </c>
    </row>
    <row r="93" spans="1:13" ht="19.5" customHeight="1" x14ac:dyDescent="0.3">
      <c r="A93" s="346"/>
      <c r="B93" s="346"/>
      <c r="C93" s="347"/>
      <c r="D93" s="346" t="s">
        <v>395</v>
      </c>
      <c r="E93" s="346"/>
      <c r="F93" s="344">
        <f t="shared" si="21"/>
        <v>36394</v>
      </c>
      <c r="G93" s="344">
        <f t="shared" si="21"/>
        <v>148023</v>
      </c>
      <c r="H93" s="348">
        <v>36394</v>
      </c>
      <c r="I93" s="348">
        <f>'鄉庫收支月報表(113年11月)'!I93+'鄉庫收支月報表(113年12月)'!H93</f>
        <v>148023</v>
      </c>
      <c r="J93" s="348">
        <v>0</v>
      </c>
      <c r="K93" s="349">
        <f>'鄉庫收支月報表(113年11月)'!K93+'鄉庫收支月報表(113年12月)'!J93</f>
        <v>0</v>
      </c>
    </row>
    <row r="94" spans="1:13" ht="19.5" customHeight="1" x14ac:dyDescent="0.3">
      <c r="A94" s="346"/>
      <c r="B94" s="346"/>
      <c r="C94" s="347"/>
      <c r="D94" s="346" t="s">
        <v>396</v>
      </c>
      <c r="E94" s="346"/>
      <c r="F94" s="344">
        <f t="shared" si="21"/>
        <v>695684</v>
      </c>
      <c r="G94" s="344">
        <f t="shared" si="21"/>
        <v>1554119</v>
      </c>
      <c r="H94" s="348">
        <v>695684</v>
      </c>
      <c r="I94" s="348">
        <f>'鄉庫收支月報表(113年11月)'!I94+'鄉庫收支月報表(113年12月)'!H94</f>
        <v>1554119</v>
      </c>
      <c r="J94" s="348">
        <v>0</v>
      </c>
      <c r="K94" s="349">
        <f>'鄉庫收支月報表(113年11月)'!K94+'鄉庫收支月報表(113年12月)'!J94</f>
        <v>0</v>
      </c>
    </row>
    <row r="95" spans="1:13" ht="19.5" customHeight="1" x14ac:dyDescent="0.3">
      <c r="A95" s="346"/>
      <c r="B95" s="346"/>
      <c r="C95" s="347"/>
      <c r="D95" s="346" t="s">
        <v>397</v>
      </c>
      <c r="E95" s="346"/>
      <c r="F95" s="344">
        <f t="shared" si="21"/>
        <v>5449399</v>
      </c>
      <c r="G95" s="344">
        <f t="shared" si="21"/>
        <v>17410333</v>
      </c>
      <c r="H95" s="348">
        <v>5449399</v>
      </c>
      <c r="I95" s="348">
        <f>'鄉庫收支月報表(113年11月)'!I95+'鄉庫收支月報表(113年12月)'!H95</f>
        <v>5494399</v>
      </c>
      <c r="J95" s="348">
        <v>0</v>
      </c>
      <c r="K95" s="349">
        <f>'鄉庫收支月報表(113年11月)'!K95+'鄉庫收支月報表(113年12月)'!J95</f>
        <v>11915934</v>
      </c>
    </row>
    <row r="96" spans="1:13" ht="19.5" customHeight="1" x14ac:dyDescent="0.3">
      <c r="A96" s="346"/>
      <c r="B96" s="346"/>
      <c r="C96" s="347"/>
      <c r="D96" s="346" t="s">
        <v>398</v>
      </c>
      <c r="E96" s="346"/>
      <c r="F96" s="344">
        <f t="shared" si="21"/>
        <v>0</v>
      </c>
      <c r="G96" s="344">
        <f t="shared" si="21"/>
        <v>0</v>
      </c>
      <c r="H96" s="348">
        <v>0</v>
      </c>
      <c r="I96" s="348">
        <f>'鄉庫收支月報表(113年11月)'!I96+'鄉庫收支月報表(113年12月)'!H96</f>
        <v>0</v>
      </c>
      <c r="J96" s="348">
        <v>0</v>
      </c>
      <c r="K96" s="349">
        <f>'鄉庫收支月報表(113年11月)'!K96+'鄉庫收支月報表(113年12月)'!J96</f>
        <v>0</v>
      </c>
    </row>
    <row r="97" spans="1:11" ht="19.5" customHeight="1" x14ac:dyDescent="0.3">
      <c r="A97" s="346"/>
      <c r="B97" s="346"/>
      <c r="C97" s="347" t="s">
        <v>399</v>
      </c>
      <c r="D97" s="346"/>
      <c r="E97" s="346"/>
      <c r="F97" s="344">
        <f t="shared" si="21"/>
        <v>33733</v>
      </c>
      <c r="G97" s="344">
        <f t="shared" si="21"/>
        <v>33733</v>
      </c>
      <c r="H97" s="344">
        <f>SUM(H98:H100)</f>
        <v>33733</v>
      </c>
      <c r="I97" s="344">
        <f t="shared" ref="I97:K97" si="26">SUM(I98:I100)</f>
        <v>33733</v>
      </c>
      <c r="J97" s="344">
        <f t="shared" si="26"/>
        <v>0</v>
      </c>
      <c r="K97" s="345">
        <f t="shared" si="26"/>
        <v>0</v>
      </c>
    </row>
    <row r="98" spans="1:11" ht="19.5" customHeight="1" x14ac:dyDescent="0.3">
      <c r="A98" s="346"/>
      <c r="B98" s="346"/>
      <c r="C98" s="347"/>
      <c r="D98" s="346" t="s">
        <v>400</v>
      </c>
      <c r="E98" s="346"/>
      <c r="F98" s="344">
        <f t="shared" si="21"/>
        <v>0</v>
      </c>
      <c r="G98" s="344">
        <f t="shared" si="21"/>
        <v>0</v>
      </c>
      <c r="H98" s="348">
        <v>0</v>
      </c>
      <c r="I98" s="348">
        <f>'鄉庫收支月報表(113年11月)'!I98+'鄉庫收支月報表(113年12月)'!H98</f>
        <v>0</v>
      </c>
      <c r="J98" s="348">
        <v>0</v>
      </c>
      <c r="K98" s="349">
        <f>'鄉庫收支月報表(113年11月)'!K98+'鄉庫收支月報表(113年12月)'!J98</f>
        <v>0</v>
      </c>
    </row>
    <row r="99" spans="1:11" ht="19.5" customHeight="1" x14ac:dyDescent="0.3">
      <c r="A99" s="346"/>
      <c r="B99" s="346"/>
      <c r="C99" s="347"/>
      <c r="D99" s="346" t="s">
        <v>401</v>
      </c>
      <c r="E99" s="346"/>
      <c r="F99" s="344">
        <f t="shared" ref="F99:G105" si="27">H99+J99</f>
        <v>0</v>
      </c>
      <c r="G99" s="344">
        <f t="shared" si="27"/>
        <v>0</v>
      </c>
      <c r="H99" s="348">
        <v>0</v>
      </c>
      <c r="I99" s="348">
        <f>'鄉庫收支月報表(113年11月)'!I99+'鄉庫收支月報表(113年12月)'!H99</f>
        <v>0</v>
      </c>
      <c r="J99" s="348">
        <v>0</v>
      </c>
      <c r="K99" s="349">
        <f>'鄉庫收支月報表(113年11月)'!K99+'鄉庫收支月報表(113年12月)'!J99</f>
        <v>0</v>
      </c>
    </row>
    <row r="100" spans="1:11" ht="19.5" customHeight="1" x14ac:dyDescent="0.3">
      <c r="A100" s="346"/>
      <c r="B100" s="346"/>
      <c r="C100" s="347"/>
      <c r="D100" s="346" t="s">
        <v>402</v>
      </c>
      <c r="E100" s="346"/>
      <c r="F100" s="344">
        <f t="shared" si="27"/>
        <v>33733</v>
      </c>
      <c r="G100" s="344">
        <f t="shared" si="27"/>
        <v>33733</v>
      </c>
      <c r="H100" s="348">
        <v>33733</v>
      </c>
      <c r="I100" s="348">
        <f>'鄉庫收支月報表(113年11月)'!I100+'鄉庫收支月報表(113年12月)'!H100</f>
        <v>33733</v>
      </c>
      <c r="J100" s="348">
        <v>0</v>
      </c>
      <c r="K100" s="349">
        <f>'鄉庫收支月報表(113年11月)'!K100+'鄉庫收支月報表(113年12月)'!J100</f>
        <v>0</v>
      </c>
    </row>
    <row r="101" spans="1:11" ht="19.5" customHeight="1" x14ac:dyDescent="0.3">
      <c r="A101" s="346"/>
      <c r="B101" s="346"/>
      <c r="C101" s="347" t="s">
        <v>403</v>
      </c>
      <c r="D101" s="346"/>
      <c r="E101" s="346"/>
      <c r="F101" s="344">
        <f t="shared" si="27"/>
        <v>58990414</v>
      </c>
      <c r="G101" s="344">
        <f t="shared" si="27"/>
        <v>187521909</v>
      </c>
      <c r="H101" s="344">
        <f>SUM(H102:H105)</f>
        <v>56590414</v>
      </c>
      <c r="I101" s="344">
        <f t="shared" ref="I101:K101" si="28">SUM(I102:I105)</f>
        <v>116984009</v>
      </c>
      <c r="J101" s="344">
        <f t="shared" si="28"/>
        <v>2400000</v>
      </c>
      <c r="K101" s="345">
        <f t="shared" si="28"/>
        <v>70537900</v>
      </c>
    </row>
    <row r="102" spans="1:11" ht="19.5" customHeight="1" x14ac:dyDescent="0.3">
      <c r="A102" s="346"/>
      <c r="B102" s="346"/>
      <c r="C102" s="347"/>
      <c r="D102" s="346" t="s">
        <v>404</v>
      </c>
      <c r="E102" s="346"/>
      <c r="F102" s="344">
        <f t="shared" si="27"/>
        <v>0</v>
      </c>
      <c r="G102" s="344">
        <f t="shared" si="27"/>
        <v>141000</v>
      </c>
      <c r="H102" s="348">
        <v>0</v>
      </c>
      <c r="I102" s="348">
        <f>'鄉庫收支月報表(113年11月)'!I102+'鄉庫收支月報表(113年12月)'!H102</f>
        <v>141000</v>
      </c>
      <c r="J102" s="348">
        <v>0</v>
      </c>
      <c r="K102" s="349">
        <f>'鄉庫收支月報表(113年11月)'!K102+'鄉庫收支月報表(113年12月)'!J102</f>
        <v>0</v>
      </c>
    </row>
    <row r="103" spans="1:11" ht="19.5" customHeight="1" x14ac:dyDescent="0.3">
      <c r="A103" s="346"/>
      <c r="B103" s="346"/>
      <c r="C103" s="347"/>
      <c r="D103" s="346" t="s">
        <v>405</v>
      </c>
      <c r="E103" s="346"/>
      <c r="F103" s="344">
        <f t="shared" si="27"/>
        <v>0</v>
      </c>
      <c r="G103" s="344">
        <f t="shared" si="27"/>
        <v>0</v>
      </c>
      <c r="H103" s="348">
        <v>0</v>
      </c>
      <c r="I103" s="348">
        <f>'鄉庫收支月報表(113年11月)'!I103+'鄉庫收支月報表(113年12月)'!H103</f>
        <v>0</v>
      </c>
      <c r="J103" s="348">
        <v>0</v>
      </c>
      <c r="K103" s="349">
        <f>'鄉庫收支月報表(113年11月)'!K103+'鄉庫收支月報表(113年12月)'!J103</f>
        <v>0</v>
      </c>
    </row>
    <row r="104" spans="1:11" ht="19.5" customHeight="1" x14ac:dyDescent="0.3">
      <c r="A104" s="346"/>
      <c r="B104" s="346"/>
      <c r="C104" s="347"/>
      <c r="D104" s="346" t="s">
        <v>406</v>
      </c>
      <c r="E104" s="346"/>
      <c r="F104" s="344">
        <f t="shared" si="27"/>
        <v>0</v>
      </c>
      <c r="G104" s="344">
        <f t="shared" si="27"/>
        <v>0</v>
      </c>
      <c r="H104" s="348">
        <v>0</v>
      </c>
      <c r="I104" s="348">
        <f>'鄉庫收支月報表(113年11月)'!I104+'鄉庫收支月報表(113年12月)'!H104</f>
        <v>0</v>
      </c>
      <c r="J104" s="348">
        <v>0</v>
      </c>
      <c r="K104" s="349">
        <f>'鄉庫收支月報表(113年11月)'!K104+'鄉庫收支月報表(113年12月)'!J104</f>
        <v>0</v>
      </c>
    </row>
    <row r="105" spans="1:11" ht="19.5" customHeight="1" x14ac:dyDescent="0.3">
      <c r="A105" s="346"/>
      <c r="B105" s="346"/>
      <c r="C105" s="347"/>
      <c r="D105" s="346" t="s">
        <v>407</v>
      </c>
      <c r="E105" s="346"/>
      <c r="F105" s="344">
        <f t="shared" si="27"/>
        <v>58990414</v>
      </c>
      <c r="G105" s="344">
        <f t="shared" si="27"/>
        <v>187380909</v>
      </c>
      <c r="H105" s="348">
        <v>56590414</v>
      </c>
      <c r="I105" s="348">
        <f>'鄉庫收支月報表(113年11月)'!I105+'鄉庫收支月報表(113年12月)'!H105</f>
        <v>116843009</v>
      </c>
      <c r="J105" s="348">
        <v>2400000</v>
      </c>
      <c r="K105" s="349">
        <f>'鄉庫收支月報表(113年11月)'!K105+'鄉庫收支月報表(113年12月)'!J105</f>
        <v>70537900</v>
      </c>
    </row>
    <row r="106" spans="1:11" ht="19.8" customHeight="1" x14ac:dyDescent="0.4">
      <c r="A106" s="777" t="s">
        <v>339</v>
      </c>
      <c r="B106" s="777"/>
      <c r="C106" s="777"/>
      <c r="D106" s="777"/>
      <c r="E106" s="778"/>
      <c r="F106" s="781" t="s">
        <v>340</v>
      </c>
      <c r="G106" s="782"/>
      <c r="H106" s="366" t="s">
        <v>341</v>
      </c>
      <c r="I106" s="367" t="s">
        <v>391</v>
      </c>
      <c r="J106" s="366" t="s">
        <v>343</v>
      </c>
      <c r="K106" s="368" t="s">
        <v>392</v>
      </c>
    </row>
    <row r="107" spans="1:11" ht="19.8" customHeight="1" x14ac:dyDescent="0.4">
      <c r="A107" s="779"/>
      <c r="B107" s="779"/>
      <c r="C107" s="779"/>
      <c r="D107" s="779"/>
      <c r="E107" s="780"/>
      <c r="F107" s="369" t="s">
        <v>345</v>
      </c>
      <c r="G107" s="369" t="s">
        <v>346</v>
      </c>
      <c r="H107" s="369" t="s">
        <v>345</v>
      </c>
      <c r="I107" s="369" t="s">
        <v>346</v>
      </c>
      <c r="J107" s="369" t="s">
        <v>345</v>
      </c>
      <c r="K107" s="365" t="s">
        <v>346</v>
      </c>
    </row>
    <row r="108" spans="1:11" ht="20.25" customHeight="1" x14ac:dyDescent="0.3">
      <c r="A108" s="346"/>
      <c r="B108" s="346"/>
      <c r="C108" s="347" t="s">
        <v>408</v>
      </c>
      <c r="D108" s="346"/>
      <c r="E108" s="346"/>
      <c r="F108" s="344">
        <f t="shared" ref="F108:G108" si="29">SUM(F109:F113)</f>
        <v>0</v>
      </c>
      <c r="G108" s="344">
        <f t="shared" si="29"/>
        <v>0</v>
      </c>
      <c r="H108" s="344">
        <f>SUM(H109:H113)</f>
        <v>0</v>
      </c>
      <c r="I108" s="344">
        <f t="shared" ref="I108:K108" si="30">SUM(I109:I113)</f>
        <v>0</v>
      </c>
      <c r="J108" s="344">
        <f t="shared" si="30"/>
        <v>0</v>
      </c>
      <c r="K108" s="345">
        <f t="shared" si="30"/>
        <v>0</v>
      </c>
    </row>
    <row r="109" spans="1:11" ht="20.25" customHeight="1" x14ac:dyDescent="0.3">
      <c r="A109" s="346"/>
      <c r="B109" s="346"/>
      <c r="C109" s="347"/>
      <c r="D109" s="346" t="s">
        <v>409</v>
      </c>
      <c r="E109" s="346"/>
      <c r="F109" s="344">
        <f>H109+J109</f>
        <v>0</v>
      </c>
      <c r="G109" s="344">
        <f>I109+K109</f>
        <v>0</v>
      </c>
      <c r="H109" s="348">
        <v>0</v>
      </c>
      <c r="I109" s="348">
        <f>'鄉庫收支月報表(113年11月)'!I109+'鄉庫收支月報表(113年12月)'!H109</f>
        <v>0</v>
      </c>
      <c r="J109" s="348">
        <v>0</v>
      </c>
      <c r="K109" s="349">
        <f>'鄉庫收支月報表(113年11月)'!K109+'鄉庫收支月報表(113年12月)'!J109</f>
        <v>0</v>
      </c>
    </row>
    <row r="110" spans="1:11" ht="20.25" customHeight="1" x14ac:dyDescent="0.3">
      <c r="A110" s="346"/>
      <c r="B110" s="346"/>
      <c r="C110" s="347"/>
      <c r="D110" s="346" t="s">
        <v>410</v>
      </c>
      <c r="E110" s="346"/>
      <c r="F110" s="344">
        <f t="shared" ref="F110:G118" si="31">H110+J110</f>
        <v>0</v>
      </c>
      <c r="G110" s="344">
        <f t="shared" si="31"/>
        <v>0</v>
      </c>
      <c r="H110" s="348">
        <v>0</v>
      </c>
      <c r="I110" s="348">
        <f>'鄉庫收支月報表(113年11月)'!I110+'鄉庫收支月報表(113年12月)'!H110</f>
        <v>0</v>
      </c>
      <c r="J110" s="348">
        <v>0</v>
      </c>
      <c r="K110" s="349">
        <f>'鄉庫收支月報表(113年11月)'!K110+'鄉庫收支月報表(113年12月)'!J110</f>
        <v>0</v>
      </c>
    </row>
    <row r="111" spans="1:11" ht="20.25" customHeight="1" x14ac:dyDescent="0.3">
      <c r="A111" s="346"/>
      <c r="B111" s="346"/>
      <c r="C111" s="347"/>
      <c r="D111" s="346" t="s">
        <v>411</v>
      </c>
      <c r="E111" s="346"/>
      <c r="F111" s="344">
        <f t="shared" si="31"/>
        <v>0</v>
      </c>
      <c r="G111" s="344">
        <f t="shared" si="31"/>
        <v>0</v>
      </c>
      <c r="H111" s="348">
        <v>0</v>
      </c>
      <c r="I111" s="348">
        <f>'鄉庫收支月報表(113年11月)'!I111+'鄉庫收支月報表(113年12月)'!H111</f>
        <v>0</v>
      </c>
      <c r="J111" s="348">
        <v>0</v>
      </c>
      <c r="K111" s="349">
        <f>'鄉庫收支月報表(113年11月)'!K111+'鄉庫收支月報表(113年12月)'!J111</f>
        <v>0</v>
      </c>
    </row>
    <row r="112" spans="1:11" ht="20.25" customHeight="1" x14ac:dyDescent="0.3">
      <c r="A112" s="346"/>
      <c r="B112" s="346"/>
      <c r="C112" s="347"/>
      <c r="D112" s="346" t="s">
        <v>412</v>
      </c>
      <c r="E112" s="346"/>
      <c r="F112" s="344">
        <f t="shared" si="31"/>
        <v>0</v>
      </c>
      <c r="G112" s="344">
        <f t="shared" si="31"/>
        <v>0</v>
      </c>
      <c r="H112" s="348">
        <v>0</v>
      </c>
      <c r="I112" s="348">
        <f>'鄉庫收支月報表(113年11月)'!I112+'鄉庫收支月報表(113年12月)'!H112</f>
        <v>0</v>
      </c>
      <c r="J112" s="348">
        <v>0</v>
      </c>
      <c r="K112" s="349">
        <f>'鄉庫收支月報表(113年11月)'!K112+'鄉庫收支月報表(113年12月)'!J112</f>
        <v>0</v>
      </c>
    </row>
    <row r="113" spans="1:11" ht="20.25" customHeight="1" x14ac:dyDescent="0.3">
      <c r="A113" s="346"/>
      <c r="B113" s="346"/>
      <c r="C113" s="347"/>
      <c r="D113" s="346" t="s">
        <v>413</v>
      </c>
      <c r="E113" s="346"/>
      <c r="F113" s="344">
        <f t="shared" si="31"/>
        <v>0</v>
      </c>
      <c r="G113" s="344">
        <f t="shared" si="31"/>
        <v>0</v>
      </c>
      <c r="H113" s="348">
        <v>0</v>
      </c>
      <c r="I113" s="348">
        <f>'鄉庫收支月報表(113年11月)'!I113+'鄉庫收支月報表(113年12月)'!H113</f>
        <v>0</v>
      </c>
      <c r="J113" s="348">
        <v>0</v>
      </c>
      <c r="K113" s="349">
        <f>'鄉庫收支月報表(113年11月)'!K113+'鄉庫收支月報表(113年12月)'!J113</f>
        <v>0</v>
      </c>
    </row>
    <row r="114" spans="1:11" ht="20.25" customHeight="1" x14ac:dyDescent="0.3">
      <c r="A114" s="346"/>
      <c r="B114" s="346"/>
      <c r="C114" s="346" t="s">
        <v>414</v>
      </c>
      <c r="D114" s="346"/>
      <c r="E114" s="346"/>
      <c r="F114" s="344">
        <f t="shared" si="31"/>
        <v>2334000</v>
      </c>
      <c r="G114" s="344">
        <f t="shared" si="31"/>
        <v>4803080</v>
      </c>
      <c r="H114" s="344">
        <f>SUM(H115:H116)</f>
        <v>2334000</v>
      </c>
      <c r="I114" s="344">
        <f t="shared" ref="I114:K114" si="32">SUM(I115:I116)</f>
        <v>3978682</v>
      </c>
      <c r="J114" s="344">
        <f t="shared" si="32"/>
        <v>0</v>
      </c>
      <c r="K114" s="345">
        <f t="shared" si="32"/>
        <v>824398</v>
      </c>
    </row>
    <row r="115" spans="1:11" ht="20.25" customHeight="1" x14ac:dyDescent="0.3">
      <c r="A115" s="346"/>
      <c r="B115" s="346"/>
      <c r="C115" s="346"/>
      <c r="D115" s="346" t="s">
        <v>415</v>
      </c>
      <c r="E115" s="346"/>
      <c r="F115" s="344">
        <f t="shared" si="31"/>
        <v>0</v>
      </c>
      <c r="G115" s="344">
        <f t="shared" si="31"/>
        <v>0</v>
      </c>
      <c r="H115" s="348">
        <v>0</v>
      </c>
      <c r="I115" s="348">
        <f>'鄉庫收支月報表(113年11月)'!I115+'鄉庫收支月報表(113年12月)'!H115</f>
        <v>0</v>
      </c>
      <c r="J115" s="348">
        <v>0</v>
      </c>
      <c r="K115" s="349">
        <f>'鄉庫收支月報表(113年11月)'!K115+'鄉庫收支月報表(113年12月)'!J115</f>
        <v>0</v>
      </c>
    </row>
    <row r="116" spans="1:11" ht="20.25" customHeight="1" x14ac:dyDescent="0.3">
      <c r="A116" s="346"/>
      <c r="B116" s="346"/>
      <c r="C116" s="346"/>
      <c r="D116" s="346" t="s">
        <v>416</v>
      </c>
      <c r="E116" s="346"/>
      <c r="F116" s="344">
        <f t="shared" si="31"/>
        <v>2334000</v>
      </c>
      <c r="G116" s="344">
        <f t="shared" si="31"/>
        <v>4803080</v>
      </c>
      <c r="H116" s="348">
        <v>2334000</v>
      </c>
      <c r="I116" s="348">
        <f>'鄉庫收支月報表(113年11月)'!I116+'鄉庫收支月報表(113年12月)'!H116</f>
        <v>3978682</v>
      </c>
      <c r="J116" s="348">
        <v>0</v>
      </c>
      <c r="K116" s="349">
        <f>'鄉庫收支月報表(113年11月)'!K116+'鄉庫收支月報表(113年12月)'!J116</f>
        <v>824398</v>
      </c>
    </row>
    <row r="117" spans="1:11" ht="20.25" customHeight="1" x14ac:dyDescent="0.3">
      <c r="A117" s="346"/>
      <c r="B117" s="346"/>
      <c r="C117" s="346" t="s">
        <v>426</v>
      </c>
      <c r="D117" s="346"/>
      <c r="E117" s="346"/>
      <c r="F117" s="344">
        <f t="shared" si="31"/>
        <v>0</v>
      </c>
      <c r="G117" s="344">
        <f t="shared" si="31"/>
        <v>1930000</v>
      </c>
      <c r="H117" s="348">
        <v>0</v>
      </c>
      <c r="I117" s="348">
        <f>'鄉庫收支月報表(113年11月)'!I117+'鄉庫收支月報表(113年12月)'!H117</f>
        <v>1930000</v>
      </c>
      <c r="J117" s="348">
        <v>0</v>
      </c>
      <c r="K117" s="349">
        <f>'鄉庫收支月報表(113年11月)'!K117+'鄉庫收支月報表(113年12月)'!J117</f>
        <v>0</v>
      </c>
    </row>
    <row r="118" spans="1:11" ht="20.25" customHeight="1" x14ac:dyDescent="0.3">
      <c r="A118" s="346"/>
      <c r="B118" s="351" t="s">
        <v>380</v>
      </c>
      <c r="C118" s="346"/>
      <c r="D118" s="346"/>
      <c r="E118" s="346"/>
      <c r="F118" s="344">
        <f t="shared" si="31"/>
        <v>85579074</v>
      </c>
      <c r="G118" s="344">
        <f t="shared" si="31"/>
        <v>343564932</v>
      </c>
      <c r="H118" s="344">
        <f>H56+H91</f>
        <v>83179074</v>
      </c>
      <c r="I118" s="344">
        <f t="shared" ref="I118:K118" si="33">I56+I91</f>
        <v>260286700</v>
      </c>
      <c r="J118" s="344">
        <f t="shared" si="33"/>
        <v>2400000</v>
      </c>
      <c r="K118" s="345">
        <f t="shared" si="33"/>
        <v>83278232</v>
      </c>
    </row>
    <row r="119" spans="1:11" ht="20.25" customHeight="1" x14ac:dyDescent="0.3">
      <c r="A119" s="346"/>
      <c r="B119" s="346" t="s">
        <v>427</v>
      </c>
      <c r="C119" s="346"/>
      <c r="D119" s="346"/>
      <c r="E119" s="346"/>
      <c r="F119" s="372" t="s">
        <v>428</v>
      </c>
      <c r="G119" s="372" t="s">
        <v>428</v>
      </c>
      <c r="H119" s="353"/>
      <c r="I119" s="354"/>
      <c r="J119" s="354"/>
      <c r="K119" s="355"/>
    </row>
    <row r="120" spans="1:11" ht="20.25" customHeight="1" x14ac:dyDescent="0.3">
      <c r="A120" s="346"/>
      <c r="B120" s="346" t="s">
        <v>429</v>
      </c>
      <c r="C120" s="346"/>
      <c r="D120" s="346"/>
      <c r="E120" s="346"/>
      <c r="F120" s="372">
        <v>-3931</v>
      </c>
      <c r="G120" s="372">
        <f>'鄉庫收支月報表(113年11月)'!G120+'鄉庫收支月報表(113年12月)'!F120</f>
        <v>400000</v>
      </c>
      <c r="H120" s="356"/>
      <c r="I120" s="357"/>
      <c r="J120" s="357"/>
      <c r="K120" s="358"/>
    </row>
    <row r="121" spans="1:11" ht="20.25" customHeight="1" x14ac:dyDescent="0.3">
      <c r="A121" s="346"/>
      <c r="B121" s="346" t="s">
        <v>430</v>
      </c>
      <c r="C121" s="346"/>
      <c r="D121" s="346"/>
      <c r="E121" s="346"/>
      <c r="F121" s="372" t="s">
        <v>428</v>
      </c>
      <c r="G121" s="372" t="s">
        <v>428</v>
      </c>
      <c r="H121" s="356"/>
      <c r="I121" s="357"/>
      <c r="J121" s="357"/>
      <c r="K121" s="358"/>
    </row>
    <row r="122" spans="1:11" ht="20.25" customHeight="1" x14ac:dyDescent="0.3">
      <c r="A122" s="346"/>
      <c r="B122" s="346" t="s">
        <v>431</v>
      </c>
      <c r="C122" s="346"/>
      <c r="D122" s="346"/>
      <c r="E122" s="346"/>
      <c r="F122" s="372">
        <v>0</v>
      </c>
      <c r="G122" s="372">
        <f>'鄉庫收支月報表(113年11月)'!G122+'鄉庫收支月報表(113年12月)'!F122</f>
        <v>409217</v>
      </c>
      <c r="H122" s="356"/>
      <c r="I122" s="357"/>
      <c r="J122" s="357"/>
      <c r="K122" s="358"/>
    </row>
    <row r="123" spans="1:11" ht="20.25" customHeight="1" x14ac:dyDescent="0.3">
      <c r="A123" s="326"/>
      <c r="B123" s="346" t="s">
        <v>426</v>
      </c>
      <c r="C123" s="326"/>
      <c r="D123" s="326"/>
      <c r="E123" s="326"/>
      <c r="F123" s="372" t="s">
        <v>428</v>
      </c>
      <c r="G123" s="372" t="s">
        <v>428</v>
      </c>
      <c r="H123" s="356"/>
      <c r="I123" s="357"/>
      <c r="J123" s="357"/>
      <c r="K123" s="358"/>
    </row>
    <row r="124" spans="1:11" ht="20.25" customHeight="1" x14ac:dyDescent="0.3">
      <c r="A124" s="346"/>
      <c r="B124" s="346" t="s">
        <v>432</v>
      </c>
      <c r="C124" s="346"/>
      <c r="D124" s="346"/>
      <c r="E124" s="346"/>
      <c r="F124" s="372" t="s">
        <v>428</v>
      </c>
      <c r="G124" s="372" t="s">
        <v>428</v>
      </c>
      <c r="H124" s="356"/>
      <c r="I124" s="357"/>
      <c r="J124" s="357"/>
      <c r="K124" s="358"/>
    </row>
    <row r="125" spans="1:11" ht="20.25" customHeight="1" x14ac:dyDescent="0.3">
      <c r="A125" s="346" t="s">
        <v>433</v>
      </c>
      <c r="B125" s="346"/>
      <c r="C125" s="346"/>
      <c r="D125" s="346"/>
      <c r="E125" s="346"/>
      <c r="F125" s="372" t="s">
        <v>428</v>
      </c>
      <c r="G125" s="372" t="s">
        <v>428</v>
      </c>
      <c r="H125" s="356"/>
      <c r="I125" s="357"/>
      <c r="J125" s="357"/>
      <c r="K125" s="358"/>
    </row>
    <row r="126" spans="1:11" ht="20.25" customHeight="1" x14ac:dyDescent="0.3">
      <c r="A126" s="346"/>
      <c r="B126" s="346" t="s">
        <v>434</v>
      </c>
      <c r="C126" s="346"/>
      <c r="D126" s="346"/>
      <c r="E126" s="346"/>
      <c r="F126" s="372" t="s">
        <v>428</v>
      </c>
      <c r="G126" s="372" t="s">
        <v>428</v>
      </c>
      <c r="H126" s="356"/>
      <c r="I126" s="357"/>
      <c r="J126" s="357"/>
      <c r="K126" s="358"/>
    </row>
    <row r="127" spans="1:11" ht="20.25" customHeight="1" x14ac:dyDescent="0.3">
      <c r="A127" s="351" t="s">
        <v>435</v>
      </c>
      <c r="B127" s="346"/>
      <c r="C127" s="346"/>
      <c r="D127" s="346"/>
      <c r="E127" s="373"/>
      <c r="F127" s="344">
        <f>F118+F120+F122</f>
        <v>85575143</v>
      </c>
      <c r="G127" s="348">
        <f>SUM(G118:G126)</f>
        <v>344374149</v>
      </c>
      <c r="H127" s="356"/>
      <c r="I127" s="357"/>
      <c r="J127" s="357"/>
      <c r="K127" s="358"/>
    </row>
    <row r="128" spans="1:11" ht="20.25" customHeight="1" x14ac:dyDescent="0.3">
      <c r="A128" s="346" t="s">
        <v>436</v>
      </c>
      <c r="B128" s="346"/>
      <c r="C128" s="346"/>
      <c r="D128" s="346"/>
      <c r="E128" s="374"/>
      <c r="F128" s="344">
        <f>F53-F127</f>
        <v>371745424</v>
      </c>
      <c r="G128" s="348"/>
      <c r="H128" s="356"/>
      <c r="I128" s="357"/>
      <c r="J128" s="357"/>
      <c r="K128" s="358"/>
    </row>
    <row r="129" spans="1:11" ht="20.25" customHeight="1" x14ac:dyDescent="0.3">
      <c r="A129" s="346" t="s">
        <v>437</v>
      </c>
      <c r="B129" s="346"/>
      <c r="C129" s="346"/>
      <c r="D129" s="346"/>
      <c r="E129" s="346"/>
      <c r="F129" s="344">
        <f>SUM(F127:F128)</f>
        <v>457320567</v>
      </c>
      <c r="G129" s="348"/>
      <c r="H129" s="356"/>
      <c r="I129" s="357"/>
      <c r="J129" s="357"/>
      <c r="K129" s="358"/>
    </row>
    <row r="130" spans="1:11" ht="20.25" customHeight="1" x14ac:dyDescent="0.3">
      <c r="A130" s="346" t="s">
        <v>438</v>
      </c>
      <c r="B130" s="346"/>
      <c r="C130" s="346"/>
      <c r="D130" s="346"/>
      <c r="E130" s="346"/>
      <c r="F130" s="348">
        <v>0</v>
      </c>
      <c r="G130" s="348"/>
      <c r="H130" s="375"/>
      <c r="I130" s="357"/>
      <c r="J130" s="357"/>
      <c r="K130" s="358"/>
    </row>
    <row r="131" spans="1:11" ht="20.25" customHeight="1" x14ac:dyDescent="0.3">
      <c r="A131" s="351" t="s">
        <v>439</v>
      </c>
      <c r="B131" s="346"/>
      <c r="C131" s="346"/>
      <c r="D131" s="346"/>
      <c r="E131" s="346"/>
      <c r="F131" s="344">
        <f>F53-F127+F130</f>
        <v>371745424</v>
      </c>
      <c r="G131" s="348"/>
      <c r="H131" s="376"/>
      <c r="I131" s="363"/>
      <c r="J131" s="363"/>
      <c r="K131" s="364"/>
    </row>
    <row r="132" spans="1:11" ht="23.25" customHeight="1" x14ac:dyDescent="0.3">
      <c r="A132" s="326" t="s">
        <v>143</v>
      </c>
      <c r="B132" s="326"/>
      <c r="C132" s="326"/>
      <c r="D132" s="326"/>
      <c r="E132" s="326" t="s">
        <v>144</v>
      </c>
      <c r="F132" s="772" t="s">
        <v>440</v>
      </c>
      <c r="G132" s="773"/>
      <c r="H132" s="327" t="s">
        <v>146</v>
      </c>
      <c r="I132" s="327"/>
      <c r="J132" s="774" t="s">
        <v>445</v>
      </c>
      <c r="K132" s="774"/>
    </row>
    <row r="133" spans="1:11" ht="17.399999999999999" x14ac:dyDescent="0.3">
      <c r="A133" s="326"/>
      <c r="B133" s="326"/>
      <c r="C133" s="326"/>
      <c r="D133" s="326"/>
      <c r="E133" s="326"/>
      <c r="F133" s="775" t="s">
        <v>442</v>
      </c>
      <c r="G133" s="776"/>
      <c r="H133" s="327"/>
      <c r="I133" s="327"/>
      <c r="J133" s="327"/>
      <c r="K133" s="327"/>
    </row>
    <row r="134" spans="1:11" ht="17.399999999999999" x14ac:dyDescent="0.3">
      <c r="A134" s="326" t="s">
        <v>443</v>
      </c>
    </row>
    <row r="135" spans="1:11" ht="17.399999999999999" x14ac:dyDescent="0.3">
      <c r="A135" s="326" t="s">
        <v>444</v>
      </c>
    </row>
  </sheetData>
  <mergeCells count="16">
    <mergeCell ref="A29:E30"/>
    <mergeCell ref="F29:G29"/>
    <mergeCell ref="A1:D1"/>
    <mergeCell ref="A2:D2"/>
    <mergeCell ref="A3:K3"/>
    <mergeCell ref="A5:E6"/>
    <mergeCell ref="F5:G5"/>
    <mergeCell ref="F132:G132"/>
    <mergeCell ref="J132:K132"/>
    <mergeCell ref="F133:G133"/>
    <mergeCell ref="A54:E55"/>
    <mergeCell ref="F54:G54"/>
    <mergeCell ref="A80:E81"/>
    <mergeCell ref="F80:G80"/>
    <mergeCell ref="A106:E107"/>
    <mergeCell ref="F106:G106"/>
  </mergeCells>
  <phoneticPr fontId="10" type="noConversion"/>
  <hyperlinks>
    <hyperlink ref="L1" location="預告統計資料發布時間表!A1" display="回發布時間表" xr:uid="{3E3A7FF0-FB48-4063-B774-9AFFB7B49905}"/>
  </hyperlinks>
  <printOptions verticalCentered="1"/>
  <pageMargins left="0.62992125984251968" right="0.43307086614173229" top="0.39370078740157483" bottom="0.32" header="0.38" footer="0.31"/>
  <pageSetup paperSize="9" scale="80" orientation="landscape" r:id="rId1"/>
  <headerFooter alignWithMargins="0"/>
  <rowBreaks count="4" manualBreakCount="4">
    <brk id="28" max="16383" man="1"/>
    <brk id="53" max="16383" man="1"/>
    <brk id="79" max="16383" man="1"/>
    <brk id="105"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D54F6-D58D-43A0-B666-9620059780AB}">
  <sheetPr>
    <pageSetUpPr fitToPage="1"/>
  </sheetPr>
  <dimension ref="A1:P26"/>
  <sheetViews>
    <sheetView showZeros="0" zoomScale="75" zoomScaleNormal="75" workbookViewId="0">
      <selection activeCell="B5" sqref="B5:D5"/>
    </sheetView>
  </sheetViews>
  <sheetFormatPr defaultColWidth="9" defaultRowHeight="16.2" x14ac:dyDescent="0.3"/>
  <cols>
    <col min="1" max="1" width="34.44140625" style="89" customWidth="1"/>
    <col min="2" max="4" width="10.33203125" style="89" customWidth="1"/>
    <col min="5" max="5" width="10.21875" style="89" customWidth="1"/>
    <col min="6" max="6" width="10.77734375" style="89" customWidth="1"/>
    <col min="7" max="7" width="12.44140625" style="89" customWidth="1"/>
    <col min="8" max="8" width="10.77734375" style="89" customWidth="1"/>
    <col min="9" max="9" width="11.88671875" style="89" customWidth="1"/>
    <col min="10" max="10" width="11" style="89" bestFit="1" customWidth="1"/>
    <col min="11" max="11" width="11.77734375" style="89" customWidth="1"/>
    <col min="12" max="12" width="11" style="89" bestFit="1" customWidth="1"/>
    <col min="13" max="14" width="10.77734375" style="89" customWidth="1"/>
    <col min="15" max="15" width="15.33203125" style="89" customWidth="1"/>
    <col min="16" max="256" width="9" style="89"/>
    <col min="257" max="257" width="34.44140625" style="89" customWidth="1"/>
    <col min="258" max="260" width="10.33203125" style="89" customWidth="1"/>
    <col min="261" max="261" width="10.21875" style="89" customWidth="1"/>
    <col min="262" max="262" width="10.77734375" style="89" customWidth="1"/>
    <col min="263" max="263" width="12.44140625" style="89" customWidth="1"/>
    <col min="264" max="264" width="10.77734375" style="89" customWidth="1"/>
    <col min="265" max="265" width="11.88671875" style="89" customWidth="1"/>
    <col min="266" max="266" width="11" style="89" bestFit="1" customWidth="1"/>
    <col min="267" max="267" width="11.77734375" style="89" customWidth="1"/>
    <col min="268" max="268" width="11" style="89" bestFit="1" customWidth="1"/>
    <col min="269" max="270" width="10.77734375" style="89" customWidth="1"/>
    <col min="271" max="271" width="15.33203125" style="89" customWidth="1"/>
    <col min="272" max="512" width="9" style="89"/>
    <col min="513" max="513" width="34.44140625" style="89" customWidth="1"/>
    <col min="514" max="516" width="10.33203125" style="89" customWidth="1"/>
    <col min="517" max="517" width="10.21875" style="89" customWidth="1"/>
    <col min="518" max="518" width="10.77734375" style="89" customWidth="1"/>
    <col min="519" max="519" width="12.44140625" style="89" customWidth="1"/>
    <col min="520" max="520" width="10.77734375" style="89" customWidth="1"/>
    <col min="521" max="521" width="11.88671875" style="89" customWidth="1"/>
    <col min="522" max="522" width="11" style="89" bestFit="1" customWidth="1"/>
    <col min="523" max="523" width="11.77734375" style="89" customWidth="1"/>
    <col min="524" max="524" width="11" style="89" bestFit="1" customWidth="1"/>
    <col min="525" max="526" width="10.77734375" style="89" customWidth="1"/>
    <col min="527" max="527" width="15.33203125" style="89" customWidth="1"/>
    <col min="528" max="768" width="9" style="89"/>
    <col min="769" max="769" width="34.44140625" style="89" customWidth="1"/>
    <col min="770" max="772" width="10.33203125" style="89" customWidth="1"/>
    <col min="773" max="773" width="10.21875" style="89" customWidth="1"/>
    <col min="774" max="774" width="10.77734375" style="89" customWidth="1"/>
    <col min="775" max="775" width="12.44140625" style="89" customWidth="1"/>
    <col min="776" max="776" width="10.77734375" style="89" customWidth="1"/>
    <col min="777" max="777" width="11.88671875" style="89" customWidth="1"/>
    <col min="778" max="778" width="11" style="89" bestFit="1" customWidth="1"/>
    <col min="779" max="779" width="11.77734375" style="89" customWidth="1"/>
    <col min="780" max="780" width="11" style="89" bestFit="1" customWidth="1"/>
    <col min="781" max="782" width="10.77734375" style="89" customWidth="1"/>
    <col min="783" max="783" width="15.33203125" style="89" customWidth="1"/>
    <col min="784" max="1024" width="9" style="89"/>
    <col min="1025" max="1025" width="34.44140625" style="89" customWidth="1"/>
    <col min="1026" max="1028" width="10.33203125" style="89" customWidth="1"/>
    <col min="1029" max="1029" width="10.21875" style="89" customWidth="1"/>
    <col min="1030" max="1030" width="10.77734375" style="89" customWidth="1"/>
    <col min="1031" max="1031" width="12.44140625" style="89" customWidth="1"/>
    <col min="1032" max="1032" width="10.77734375" style="89" customWidth="1"/>
    <col min="1033" max="1033" width="11.88671875" style="89" customWidth="1"/>
    <col min="1034" max="1034" width="11" style="89" bestFit="1" customWidth="1"/>
    <col min="1035" max="1035" width="11.77734375" style="89" customWidth="1"/>
    <col min="1036" max="1036" width="11" style="89" bestFit="1" customWidth="1"/>
    <col min="1037" max="1038" width="10.77734375" style="89" customWidth="1"/>
    <col min="1039" max="1039" width="15.33203125" style="89" customWidth="1"/>
    <col min="1040" max="1280" width="9" style="89"/>
    <col min="1281" max="1281" width="34.44140625" style="89" customWidth="1"/>
    <col min="1282" max="1284" width="10.33203125" style="89" customWidth="1"/>
    <col min="1285" max="1285" width="10.21875" style="89" customWidth="1"/>
    <col min="1286" max="1286" width="10.77734375" style="89" customWidth="1"/>
    <col min="1287" max="1287" width="12.44140625" style="89" customWidth="1"/>
    <col min="1288" max="1288" width="10.77734375" style="89" customWidth="1"/>
    <col min="1289" max="1289" width="11.88671875" style="89" customWidth="1"/>
    <col min="1290" max="1290" width="11" style="89" bestFit="1" customWidth="1"/>
    <col min="1291" max="1291" width="11.77734375" style="89" customWidth="1"/>
    <col min="1292" max="1292" width="11" style="89" bestFit="1" customWidth="1"/>
    <col min="1293" max="1294" width="10.77734375" style="89" customWidth="1"/>
    <col min="1295" max="1295" width="15.33203125" style="89" customWidth="1"/>
    <col min="1296" max="1536" width="9" style="89"/>
    <col min="1537" max="1537" width="34.44140625" style="89" customWidth="1"/>
    <col min="1538" max="1540" width="10.33203125" style="89" customWidth="1"/>
    <col min="1541" max="1541" width="10.21875" style="89" customWidth="1"/>
    <col min="1542" max="1542" width="10.77734375" style="89" customWidth="1"/>
    <col min="1543" max="1543" width="12.44140625" style="89" customWidth="1"/>
    <col min="1544" max="1544" width="10.77734375" style="89" customWidth="1"/>
    <col min="1545" max="1545" width="11.88671875" style="89" customWidth="1"/>
    <col min="1546" max="1546" width="11" style="89" bestFit="1" customWidth="1"/>
    <col min="1547" max="1547" width="11.77734375" style="89" customWidth="1"/>
    <col min="1548" max="1548" width="11" style="89" bestFit="1" customWidth="1"/>
    <col min="1549" max="1550" width="10.77734375" style="89" customWidth="1"/>
    <col min="1551" max="1551" width="15.33203125" style="89" customWidth="1"/>
    <col min="1552" max="1792" width="9" style="89"/>
    <col min="1793" max="1793" width="34.44140625" style="89" customWidth="1"/>
    <col min="1794" max="1796" width="10.33203125" style="89" customWidth="1"/>
    <col min="1797" max="1797" width="10.21875" style="89" customWidth="1"/>
    <col min="1798" max="1798" width="10.77734375" style="89" customWidth="1"/>
    <col min="1799" max="1799" width="12.44140625" style="89" customWidth="1"/>
    <col min="1800" max="1800" width="10.77734375" style="89" customWidth="1"/>
    <col min="1801" max="1801" width="11.88671875" style="89" customWidth="1"/>
    <col min="1802" max="1802" width="11" style="89" bestFit="1" customWidth="1"/>
    <col min="1803" max="1803" width="11.77734375" style="89" customWidth="1"/>
    <col min="1804" max="1804" width="11" style="89" bestFit="1" customWidth="1"/>
    <col min="1805" max="1806" width="10.77734375" style="89" customWidth="1"/>
    <col min="1807" max="1807" width="15.33203125" style="89" customWidth="1"/>
    <col min="1808" max="2048" width="9" style="89"/>
    <col min="2049" max="2049" width="34.44140625" style="89" customWidth="1"/>
    <col min="2050" max="2052" width="10.33203125" style="89" customWidth="1"/>
    <col min="2053" max="2053" width="10.21875" style="89" customWidth="1"/>
    <col min="2054" max="2054" width="10.77734375" style="89" customWidth="1"/>
    <col min="2055" max="2055" width="12.44140625" style="89" customWidth="1"/>
    <col min="2056" max="2056" width="10.77734375" style="89" customWidth="1"/>
    <col min="2057" max="2057" width="11.88671875" style="89" customWidth="1"/>
    <col min="2058" max="2058" width="11" style="89" bestFit="1" customWidth="1"/>
    <col min="2059" max="2059" width="11.77734375" style="89" customWidth="1"/>
    <col min="2060" max="2060" width="11" style="89" bestFit="1" customWidth="1"/>
    <col min="2061" max="2062" width="10.77734375" style="89" customWidth="1"/>
    <col min="2063" max="2063" width="15.33203125" style="89" customWidth="1"/>
    <col min="2064" max="2304" width="9" style="89"/>
    <col min="2305" max="2305" width="34.44140625" style="89" customWidth="1"/>
    <col min="2306" max="2308" width="10.33203125" style="89" customWidth="1"/>
    <col min="2309" max="2309" width="10.21875" style="89" customWidth="1"/>
    <col min="2310" max="2310" width="10.77734375" style="89" customWidth="1"/>
    <col min="2311" max="2311" width="12.44140625" style="89" customWidth="1"/>
    <col min="2312" max="2312" width="10.77734375" style="89" customWidth="1"/>
    <col min="2313" max="2313" width="11.88671875" style="89" customWidth="1"/>
    <col min="2314" max="2314" width="11" style="89" bestFit="1" customWidth="1"/>
    <col min="2315" max="2315" width="11.77734375" style="89" customWidth="1"/>
    <col min="2316" max="2316" width="11" style="89" bestFit="1" customWidth="1"/>
    <col min="2317" max="2318" width="10.77734375" style="89" customWidth="1"/>
    <col min="2319" max="2319" width="15.33203125" style="89" customWidth="1"/>
    <col min="2320" max="2560" width="9" style="89"/>
    <col min="2561" max="2561" width="34.44140625" style="89" customWidth="1"/>
    <col min="2562" max="2564" width="10.33203125" style="89" customWidth="1"/>
    <col min="2565" max="2565" width="10.21875" style="89" customWidth="1"/>
    <col min="2566" max="2566" width="10.77734375" style="89" customWidth="1"/>
    <col min="2567" max="2567" width="12.44140625" style="89" customWidth="1"/>
    <col min="2568" max="2568" width="10.77734375" style="89" customWidth="1"/>
    <col min="2569" max="2569" width="11.88671875" style="89" customWidth="1"/>
    <col min="2570" max="2570" width="11" style="89" bestFit="1" customWidth="1"/>
    <col min="2571" max="2571" width="11.77734375" style="89" customWidth="1"/>
    <col min="2572" max="2572" width="11" style="89" bestFit="1" customWidth="1"/>
    <col min="2573" max="2574" width="10.77734375" style="89" customWidth="1"/>
    <col min="2575" max="2575" width="15.33203125" style="89" customWidth="1"/>
    <col min="2576" max="2816" width="9" style="89"/>
    <col min="2817" max="2817" width="34.44140625" style="89" customWidth="1"/>
    <col min="2818" max="2820" width="10.33203125" style="89" customWidth="1"/>
    <col min="2821" max="2821" width="10.21875" style="89" customWidth="1"/>
    <col min="2822" max="2822" width="10.77734375" style="89" customWidth="1"/>
    <col min="2823" max="2823" width="12.44140625" style="89" customWidth="1"/>
    <col min="2824" max="2824" width="10.77734375" style="89" customWidth="1"/>
    <col min="2825" max="2825" width="11.88671875" style="89" customWidth="1"/>
    <col min="2826" max="2826" width="11" style="89" bestFit="1" customWidth="1"/>
    <col min="2827" max="2827" width="11.77734375" style="89" customWidth="1"/>
    <col min="2828" max="2828" width="11" style="89" bestFit="1" customWidth="1"/>
    <col min="2829" max="2830" width="10.77734375" style="89" customWidth="1"/>
    <col min="2831" max="2831" width="15.33203125" style="89" customWidth="1"/>
    <col min="2832" max="3072" width="9" style="89"/>
    <col min="3073" max="3073" width="34.44140625" style="89" customWidth="1"/>
    <col min="3074" max="3076" width="10.33203125" style="89" customWidth="1"/>
    <col min="3077" max="3077" width="10.21875" style="89" customWidth="1"/>
    <col min="3078" max="3078" width="10.77734375" style="89" customWidth="1"/>
    <col min="3079" max="3079" width="12.44140625" style="89" customWidth="1"/>
    <col min="3080" max="3080" width="10.77734375" style="89" customWidth="1"/>
    <col min="3081" max="3081" width="11.88671875" style="89" customWidth="1"/>
    <col min="3082" max="3082" width="11" style="89" bestFit="1" customWidth="1"/>
    <col min="3083" max="3083" width="11.77734375" style="89" customWidth="1"/>
    <col min="3084" max="3084" width="11" style="89" bestFit="1" customWidth="1"/>
    <col min="3085" max="3086" width="10.77734375" style="89" customWidth="1"/>
    <col min="3087" max="3087" width="15.33203125" style="89" customWidth="1"/>
    <col min="3088" max="3328" width="9" style="89"/>
    <col min="3329" max="3329" width="34.44140625" style="89" customWidth="1"/>
    <col min="3330" max="3332" width="10.33203125" style="89" customWidth="1"/>
    <col min="3333" max="3333" width="10.21875" style="89" customWidth="1"/>
    <col min="3334" max="3334" width="10.77734375" style="89" customWidth="1"/>
    <col min="3335" max="3335" width="12.44140625" style="89" customWidth="1"/>
    <col min="3336" max="3336" width="10.77734375" style="89" customWidth="1"/>
    <col min="3337" max="3337" width="11.88671875" style="89" customWidth="1"/>
    <col min="3338" max="3338" width="11" style="89" bestFit="1" customWidth="1"/>
    <col min="3339" max="3339" width="11.77734375" style="89" customWidth="1"/>
    <col min="3340" max="3340" width="11" style="89" bestFit="1" customWidth="1"/>
    <col min="3341" max="3342" width="10.77734375" style="89" customWidth="1"/>
    <col min="3343" max="3343" width="15.33203125" style="89" customWidth="1"/>
    <col min="3344" max="3584" width="9" style="89"/>
    <col min="3585" max="3585" width="34.44140625" style="89" customWidth="1"/>
    <col min="3586" max="3588" width="10.33203125" style="89" customWidth="1"/>
    <col min="3589" max="3589" width="10.21875" style="89" customWidth="1"/>
    <col min="3590" max="3590" width="10.77734375" style="89" customWidth="1"/>
    <col min="3591" max="3591" width="12.44140625" style="89" customWidth="1"/>
    <col min="3592" max="3592" width="10.77734375" style="89" customWidth="1"/>
    <col min="3593" max="3593" width="11.88671875" style="89" customWidth="1"/>
    <col min="3594" max="3594" width="11" style="89" bestFit="1" customWidth="1"/>
    <col min="3595" max="3595" width="11.77734375" style="89" customWidth="1"/>
    <col min="3596" max="3596" width="11" style="89" bestFit="1" customWidth="1"/>
    <col min="3597" max="3598" width="10.77734375" style="89" customWidth="1"/>
    <col min="3599" max="3599" width="15.33203125" style="89" customWidth="1"/>
    <col min="3600" max="3840" width="9" style="89"/>
    <col min="3841" max="3841" width="34.44140625" style="89" customWidth="1"/>
    <col min="3842" max="3844" width="10.33203125" style="89" customWidth="1"/>
    <col min="3845" max="3845" width="10.21875" style="89" customWidth="1"/>
    <col min="3846" max="3846" width="10.77734375" style="89" customWidth="1"/>
    <col min="3847" max="3847" width="12.44140625" style="89" customWidth="1"/>
    <col min="3848" max="3848" width="10.77734375" style="89" customWidth="1"/>
    <col min="3849" max="3849" width="11.88671875" style="89" customWidth="1"/>
    <col min="3850" max="3850" width="11" style="89" bestFit="1" customWidth="1"/>
    <col min="3851" max="3851" width="11.77734375" style="89" customWidth="1"/>
    <col min="3852" max="3852" width="11" style="89" bestFit="1" customWidth="1"/>
    <col min="3853" max="3854" width="10.77734375" style="89" customWidth="1"/>
    <col min="3855" max="3855" width="15.33203125" style="89" customWidth="1"/>
    <col min="3856" max="4096" width="9" style="89"/>
    <col min="4097" max="4097" width="34.44140625" style="89" customWidth="1"/>
    <col min="4098" max="4100" width="10.33203125" style="89" customWidth="1"/>
    <col min="4101" max="4101" width="10.21875" style="89" customWidth="1"/>
    <col min="4102" max="4102" width="10.77734375" style="89" customWidth="1"/>
    <col min="4103" max="4103" width="12.44140625" style="89" customWidth="1"/>
    <col min="4104" max="4104" width="10.77734375" style="89" customWidth="1"/>
    <col min="4105" max="4105" width="11.88671875" style="89" customWidth="1"/>
    <col min="4106" max="4106" width="11" style="89" bestFit="1" customWidth="1"/>
    <col min="4107" max="4107" width="11.77734375" style="89" customWidth="1"/>
    <col min="4108" max="4108" width="11" style="89" bestFit="1" customWidth="1"/>
    <col min="4109" max="4110" width="10.77734375" style="89" customWidth="1"/>
    <col min="4111" max="4111" width="15.33203125" style="89" customWidth="1"/>
    <col min="4112" max="4352" width="9" style="89"/>
    <col min="4353" max="4353" width="34.44140625" style="89" customWidth="1"/>
    <col min="4354" max="4356" width="10.33203125" style="89" customWidth="1"/>
    <col min="4357" max="4357" width="10.21875" style="89" customWidth="1"/>
    <col min="4358" max="4358" width="10.77734375" style="89" customWidth="1"/>
    <col min="4359" max="4359" width="12.44140625" style="89" customWidth="1"/>
    <col min="4360" max="4360" width="10.77734375" style="89" customWidth="1"/>
    <col min="4361" max="4361" width="11.88671875" style="89" customWidth="1"/>
    <col min="4362" max="4362" width="11" style="89" bestFit="1" customWidth="1"/>
    <col min="4363" max="4363" width="11.77734375" style="89" customWidth="1"/>
    <col min="4364" max="4364" width="11" style="89" bestFit="1" customWidth="1"/>
    <col min="4365" max="4366" width="10.77734375" style="89" customWidth="1"/>
    <col min="4367" max="4367" width="15.33203125" style="89" customWidth="1"/>
    <col min="4368" max="4608" width="9" style="89"/>
    <col min="4609" max="4609" width="34.44140625" style="89" customWidth="1"/>
    <col min="4610" max="4612" width="10.33203125" style="89" customWidth="1"/>
    <col min="4613" max="4613" width="10.21875" style="89" customWidth="1"/>
    <col min="4614" max="4614" width="10.77734375" style="89" customWidth="1"/>
    <col min="4615" max="4615" width="12.44140625" style="89" customWidth="1"/>
    <col min="4616" max="4616" width="10.77734375" style="89" customWidth="1"/>
    <col min="4617" max="4617" width="11.88671875" style="89" customWidth="1"/>
    <col min="4618" max="4618" width="11" style="89" bestFit="1" customWidth="1"/>
    <col min="4619" max="4619" width="11.77734375" style="89" customWidth="1"/>
    <col min="4620" max="4620" width="11" style="89" bestFit="1" customWidth="1"/>
    <col min="4621" max="4622" width="10.77734375" style="89" customWidth="1"/>
    <col min="4623" max="4623" width="15.33203125" style="89" customWidth="1"/>
    <col min="4624" max="4864" width="9" style="89"/>
    <col min="4865" max="4865" width="34.44140625" style="89" customWidth="1"/>
    <col min="4866" max="4868" width="10.33203125" style="89" customWidth="1"/>
    <col min="4869" max="4869" width="10.21875" style="89" customWidth="1"/>
    <col min="4870" max="4870" width="10.77734375" style="89" customWidth="1"/>
    <col min="4871" max="4871" width="12.44140625" style="89" customWidth="1"/>
    <col min="4872" max="4872" width="10.77734375" style="89" customWidth="1"/>
    <col min="4873" max="4873" width="11.88671875" style="89" customWidth="1"/>
    <col min="4874" max="4874" width="11" style="89" bestFit="1" customWidth="1"/>
    <col min="4875" max="4875" width="11.77734375" style="89" customWidth="1"/>
    <col min="4876" max="4876" width="11" style="89" bestFit="1" customWidth="1"/>
    <col min="4877" max="4878" width="10.77734375" style="89" customWidth="1"/>
    <col min="4879" max="4879" width="15.33203125" style="89" customWidth="1"/>
    <col min="4880" max="5120" width="9" style="89"/>
    <col min="5121" max="5121" width="34.44140625" style="89" customWidth="1"/>
    <col min="5122" max="5124" width="10.33203125" style="89" customWidth="1"/>
    <col min="5125" max="5125" width="10.21875" style="89" customWidth="1"/>
    <col min="5126" max="5126" width="10.77734375" style="89" customWidth="1"/>
    <col min="5127" max="5127" width="12.44140625" style="89" customWidth="1"/>
    <col min="5128" max="5128" width="10.77734375" style="89" customWidth="1"/>
    <col min="5129" max="5129" width="11.88671875" style="89" customWidth="1"/>
    <col min="5130" max="5130" width="11" style="89" bestFit="1" customWidth="1"/>
    <col min="5131" max="5131" width="11.77734375" style="89" customWidth="1"/>
    <col min="5132" max="5132" width="11" style="89" bestFit="1" customWidth="1"/>
    <col min="5133" max="5134" width="10.77734375" style="89" customWidth="1"/>
    <col min="5135" max="5135" width="15.33203125" style="89" customWidth="1"/>
    <col min="5136" max="5376" width="9" style="89"/>
    <col min="5377" max="5377" width="34.44140625" style="89" customWidth="1"/>
    <col min="5378" max="5380" width="10.33203125" style="89" customWidth="1"/>
    <col min="5381" max="5381" width="10.21875" style="89" customWidth="1"/>
    <col min="5382" max="5382" width="10.77734375" style="89" customWidth="1"/>
    <col min="5383" max="5383" width="12.44140625" style="89" customWidth="1"/>
    <col min="5384" max="5384" width="10.77734375" style="89" customWidth="1"/>
    <col min="5385" max="5385" width="11.88671875" style="89" customWidth="1"/>
    <col min="5386" max="5386" width="11" style="89" bestFit="1" customWidth="1"/>
    <col min="5387" max="5387" width="11.77734375" style="89" customWidth="1"/>
    <col min="5388" max="5388" width="11" style="89" bestFit="1" customWidth="1"/>
    <col min="5389" max="5390" width="10.77734375" style="89" customWidth="1"/>
    <col min="5391" max="5391" width="15.33203125" style="89" customWidth="1"/>
    <col min="5392" max="5632" width="9" style="89"/>
    <col min="5633" max="5633" width="34.44140625" style="89" customWidth="1"/>
    <col min="5634" max="5636" width="10.33203125" style="89" customWidth="1"/>
    <col min="5637" max="5637" width="10.21875" style="89" customWidth="1"/>
    <col min="5638" max="5638" width="10.77734375" style="89" customWidth="1"/>
    <col min="5639" max="5639" width="12.44140625" style="89" customWidth="1"/>
    <col min="5640" max="5640" width="10.77734375" style="89" customWidth="1"/>
    <col min="5641" max="5641" width="11.88671875" style="89" customWidth="1"/>
    <col min="5642" max="5642" width="11" style="89" bestFit="1" customWidth="1"/>
    <col min="5643" max="5643" width="11.77734375" style="89" customWidth="1"/>
    <col min="5644" max="5644" width="11" style="89" bestFit="1" customWidth="1"/>
    <col min="5645" max="5646" width="10.77734375" style="89" customWidth="1"/>
    <col min="5647" max="5647" width="15.33203125" style="89" customWidth="1"/>
    <col min="5648" max="5888" width="9" style="89"/>
    <col min="5889" max="5889" width="34.44140625" style="89" customWidth="1"/>
    <col min="5890" max="5892" width="10.33203125" style="89" customWidth="1"/>
    <col min="5893" max="5893" width="10.21875" style="89" customWidth="1"/>
    <col min="5894" max="5894" width="10.77734375" style="89" customWidth="1"/>
    <col min="5895" max="5895" width="12.44140625" style="89" customWidth="1"/>
    <col min="5896" max="5896" width="10.77734375" style="89" customWidth="1"/>
    <col min="5897" max="5897" width="11.88671875" style="89" customWidth="1"/>
    <col min="5898" max="5898" width="11" style="89" bestFit="1" customWidth="1"/>
    <col min="5899" max="5899" width="11.77734375" style="89" customWidth="1"/>
    <col min="5900" max="5900" width="11" style="89" bestFit="1" customWidth="1"/>
    <col min="5901" max="5902" width="10.77734375" style="89" customWidth="1"/>
    <col min="5903" max="5903" width="15.33203125" style="89" customWidth="1"/>
    <col min="5904" max="6144" width="9" style="89"/>
    <col min="6145" max="6145" width="34.44140625" style="89" customWidth="1"/>
    <col min="6146" max="6148" width="10.33203125" style="89" customWidth="1"/>
    <col min="6149" max="6149" width="10.21875" style="89" customWidth="1"/>
    <col min="6150" max="6150" width="10.77734375" style="89" customWidth="1"/>
    <col min="6151" max="6151" width="12.44140625" style="89" customWidth="1"/>
    <col min="6152" max="6152" width="10.77734375" style="89" customWidth="1"/>
    <col min="6153" max="6153" width="11.88671875" style="89" customWidth="1"/>
    <col min="6154" max="6154" width="11" style="89" bestFit="1" customWidth="1"/>
    <col min="6155" max="6155" width="11.77734375" style="89" customWidth="1"/>
    <col min="6156" max="6156" width="11" style="89" bestFit="1" customWidth="1"/>
    <col min="6157" max="6158" width="10.77734375" style="89" customWidth="1"/>
    <col min="6159" max="6159" width="15.33203125" style="89" customWidth="1"/>
    <col min="6160" max="6400" width="9" style="89"/>
    <col min="6401" max="6401" width="34.44140625" style="89" customWidth="1"/>
    <col min="6402" max="6404" width="10.33203125" style="89" customWidth="1"/>
    <col min="6405" max="6405" width="10.21875" style="89" customWidth="1"/>
    <col min="6406" max="6406" width="10.77734375" style="89" customWidth="1"/>
    <col min="6407" max="6407" width="12.44140625" style="89" customWidth="1"/>
    <col min="6408" max="6408" width="10.77734375" style="89" customWidth="1"/>
    <col min="6409" max="6409" width="11.88671875" style="89" customWidth="1"/>
    <col min="6410" max="6410" width="11" style="89" bestFit="1" customWidth="1"/>
    <col min="6411" max="6411" width="11.77734375" style="89" customWidth="1"/>
    <col min="6412" max="6412" width="11" style="89" bestFit="1" customWidth="1"/>
    <col min="6413" max="6414" width="10.77734375" style="89" customWidth="1"/>
    <col min="6415" max="6415" width="15.33203125" style="89" customWidth="1"/>
    <col min="6416" max="6656" width="9" style="89"/>
    <col min="6657" max="6657" width="34.44140625" style="89" customWidth="1"/>
    <col min="6658" max="6660" width="10.33203125" style="89" customWidth="1"/>
    <col min="6661" max="6661" width="10.21875" style="89" customWidth="1"/>
    <col min="6662" max="6662" width="10.77734375" style="89" customWidth="1"/>
    <col min="6663" max="6663" width="12.44140625" style="89" customWidth="1"/>
    <col min="6664" max="6664" width="10.77734375" style="89" customWidth="1"/>
    <col min="6665" max="6665" width="11.88671875" style="89" customWidth="1"/>
    <col min="6666" max="6666" width="11" style="89" bestFit="1" customWidth="1"/>
    <col min="6667" max="6667" width="11.77734375" style="89" customWidth="1"/>
    <col min="6668" max="6668" width="11" style="89" bestFit="1" customWidth="1"/>
    <col min="6669" max="6670" width="10.77734375" style="89" customWidth="1"/>
    <col min="6671" max="6671" width="15.33203125" style="89" customWidth="1"/>
    <col min="6672" max="6912" width="9" style="89"/>
    <col min="6913" max="6913" width="34.44140625" style="89" customWidth="1"/>
    <col min="6914" max="6916" width="10.33203125" style="89" customWidth="1"/>
    <col min="6917" max="6917" width="10.21875" style="89" customWidth="1"/>
    <col min="6918" max="6918" width="10.77734375" style="89" customWidth="1"/>
    <col min="6919" max="6919" width="12.44140625" style="89" customWidth="1"/>
    <col min="6920" max="6920" width="10.77734375" style="89" customWidth="1"/>
    <col min="6921" max="6921" width="11.88671875" style="89" customWidth="1"/>
    <col min="6922" max="6922" width="11" style="89" bestFit="1" customWidth="1"/>
    <col min="6923" max="6923" width="11.77734375" style="89" customWidth="1"/>
    <col min="6924" max="6924" width="11" style="89" bestFit="1" customWidth="1"/>
    <col min="6925" max="6926" width="10.77734375" style="89" customWidth="1"/>
    <col min="6927" max="6927" width="15.33203125" style="89" customWidth="1"/>
    <col min="6928" max="7168" width="9" style="89"/>
    <col min="7169" max="7169" width="34.44140625" style="89" customWidth="1"/>
    <col min="7170" max="7172" width="10.33203125" style="89" customWidth="1"/>
    <col min="7173" max="7173" width="10.21875" style="89" customWidth="1"/>
    <col min="7174" max="7174" width="10.77734375" style="89" customWidth="1"/>
    <col min="7175" max="7175" width="12.44140625" style="89" customWidth="1"/>
    <col min="7176" max="7176" width="10.77734375" style="89" customWidth="1"/>
    <col min="7177" max="7177" width="11.88671875" style="89" customWidth="1"/>
    <col min="7178" max="7178" width="11" style="89" bestFit="1" customWidth="1"/>
    <col min="7179" max="7179" width="11.77734375" style="89" customWidth="1"/>
    <col min="7180" max="7180" width="11" style="89" bestFit="1" customWidth="1"/>
    <col min="7181" max="7182" width="10.77734375" style="89" customWidth="1"/>
    <col min="7183" max="7183" width="15.33203125" style="89" customWidth="1"/>
    <col min="7184" max="7424" width="9" style="89"/>
    <col min="7425" max="7425" width="34.44140625" style="89" customWidth="1"/>
    <col min="7426" max="7428" width="10.33203125" style="89" customWidth="1"/>
    <col min="7429" max="7429" width="10.21875" style="89" customWidth="1"/>
    <col min="7430" max="7430" width="10.77734375" style="89" customWidth="1"/>
    <col min="7431" max="7431" width="12.44140625" style="89" customWidth="1"/>
    <col min="7432" max="7432" width="10.77734375" style="89" customWidth="1"/>
    <col min="7433" max="7433" width="11.88671875" style="89" customWidth="1"/>
    <col min="7434" max="7434" width="11" style="89" bestFit="1" customWidth="1"/>
    <col min="7435" max="7435" width="11.77734375" style="89" customWidth="1"/>
    <col min="7436" max="7436" width="11" style="89" bestFit="1" customWidth="1"/>
    <col min="7437" max="7438" width="10.77734375" style="89" customWidth="1"/>
    <col min="7439" max="7439" width="15.33203125" style="89" customWidth="1"/>
    <col min="7440" max="7680" width="9" style="89"/>
    <col min="7681" max="7681" width="34.44140625" style="89" customWidth="1"/>
    <col min="7682" max="7684" width="10.33203125" style="89" customWidth="1"/>
    <col min="7685" max="7685" width="10.21875" style="89" customWidth="1"/>
    <col min="7686" max="7686" width="10.77734375" style="89" customWidth="1"/>
    <col min="7687" max="7687" width="12.44140625" style="89" customWidth="1"/>
    <col min="7688" max="7688" width="10.77734375" style="89" customWidth="1"/>
    <col min="7689" max="7689" width="11.88671875" style="89" customWidth="1"/>
    <col min="7690" max="7690" width="11" style="89" bestFit="1" customWidth="1"/>
    <col min="7691" max="7691" width="11.77734375" style="89" customWidth="1"/>
    <col min="7692" max="7692" width="11" style="89" bestFit="1" customWidth="1"/>
    <col min="7693" max="7694" width="10.77734375" style="89" customWidth="1"/>
    <col min="7695" max="7695" width="15.33203125" style="89" customWidth="1"/>
    <col min="7696" max="7936" width="9" style="89"/>
    <col min="7937" max="7937" width="34.44140625" style="89" customWidth="1"/>
    <col min="7938" max="7940" width="10.33203125" style="89" customWidth="1"/>
    <col min="7941" max="7941" width="10.21875" style="89" customWidth="1"/>
    <col min="7942" max="7942" width="10.77734375" style="89" customWidth="1"/>
    <col min="7943" max="7943" width="12.44140625" style="89" customWidth="1"/>
    <col min="7944" max="7944" width="10.77734375" style="89" customWidth="1"/>
    <col min="7945" max="7945" width="11.88671875" style="89" customWidth="1"/>
    <col min="7946" max="7946" width="11" style="89" bestFit="1" customWidth="1"/>
    <col min="7947" max="7947" width="11.77734375" style="89" customWidth="1"/>
    <col min="7948" max="7948" width="11" style="89" bestFit="1" customWidth="1"/>
    <col min="7949" max="7950" width="10.77734375" style="89" customWidth="1"/>
    <col min="7951" max="7951" width="15.33203125" style="89" customWidth="1"/>
    <col min="7952" max="8192" width="9" style="89"/>
    <col min="8193" max="8193" width="34.44140625" style="89" customWidth="1"/>
    <col min="8194" max="8196" width="10.33203125" style="89" customWidth="1"/>
    <col min="8197" max="8197" width="10.21875" style="89" customWidth="1"/>
    <col min="8198" max="8198" width="10.77734375" style="89" customWidth="1"/>
    <col min="8199" max="8199" width="12.44140625" style="89" customWidth="1"/>
    <col min="8200" max="8200" width="10.77734375" style="89" customWidth="1"/>
    <col min="8201" max="8201" width="11.88671875" style="89" customWidth="1"/>
    <col min="8202" max="8202" width="11" style="89" bestFit="1" customWidth="1"/>
    <col min="8203" max="8203" width="11.77734375" style="89" customWidth="1"/>
    <col min="8204" max="8204" width="11" style="89" bestFit="1" customWidth="1"/>
    <col min="8205" max="8206" width="10.77734375" style="89" customWidth="1"/>
    <col min="8207" max="8207" width="15.33203125" style="89" customWidth="1"/>
    <col min="8208" max="8448" width="9" style="89"/>
    <col min="8449" max="8449" width="34.44140625" style="89" customWidth="1"/>
    <col min="8450" max="8452" width="10.33203125" style="89" customWidth="1"/>
    <col min="8453" max="8453" width="10.21875" style="89" customWidth="1"/>
    <col min="8454" max="8454" width="10.77734375" style="89" customWidth="1"/>
    <col min="8455" max="8455" width="12.44140625" style="89" customWidth="1"/>
    <col min="8456" max="8456" width="10.77734375" style="89" customWidth="1"/>
    <col min="8457" max="8457" width="11.88671875" style="89" customWidth="1"/>
    <col min="8458" max="8458" width="11" style="89" bestFit="1" customWidth="1"/>
    <col min="8459" max="8459" width="11.77734375" style="89" customWidth="1"/>
    <col min="8460" max="8460" width="11" style="89" bestFit="1" customWidth="1"/>
    <col min="8461" max="8462" width="10.77734375" style="89" customWidth="1"/>
    <col min="8463" max="8463" width="15.33203125" style="89" customWidth="1"/>
    <col min="8464" max="8704" width="9" style="89"/>
    <col min="8705" max="8705" width="34.44140625" style="89" customWidth="1"/>
    <col min="8706" max="8708" width="10.33203125" style="89" customWidth="1"/>
    <col min="8709" max="8709" width="10.21875" style="89" customWidth="1"/>
    <col min="8710" max="8710" width="10.77734375" style="89" customWidth="1"/>
    <col min="8711" max="8711" width="12.44140625" style="89" customWidth="1"/>
    <col min="8712" max="8712" width="10.77734375" style="89" customWidth="1"/>
    <col min="8713" max="8713" width="11.88671875" style="89" customWidth="1"/>
    <col min="8714" max="8714" width="11" style="89" bestFit="1" customWidth="1"/>
    <col min="8715" max="8715" width="11.77734375" style="89" customWidth="1"/>
    <col min="8716" max="8716" width="11" style="89" bestFit="1" customWidth="1"/>
    <col min="8717" max="8718" width="10.77734375" style="89" customWidth="1"/>
    <col min="8719" max="8719" width="15.33203125" style="89" customWidth="1"/>
    <col min="8720" max="8960" width="9" style="89"/>
    <col min="8961" max="8961" width="34.44140625" style="89" customWidth="1"/>
    <col min="8962" max="8964" width="10.33203125" style="89" customWidth="1"/>
    <col min="8965" max="8965" width="10.21875" style="89" customWidth="1"/>
    <col min="8966" max="8966" width="10.77734375" style="89" customWidth="1"/>
    <col min="8967" max="8967" width="12.44140625" style="89" customWidth="1"/>
    <col min="8968" max="8968" width="10.77734375" style="89" customWidth="1"/>
    <col min="8969" max="8969" width="11.88671875" style="89" customWidth="1"/>
    <col min="8970" max="8970" width="11" style="89" bestFit="1" customWidth="1"/>
    <col min="8971" max="8971" width="11.77734375" style="89" customWidth="1"/>
    <col min="8972" max="8972" width="11" style="89" bestFit="1" customWidth="1"/>
    <col min="8973" max="8974" width="10.77734375" style="89" customWidth="1"/>
    <col min="8975" max="8975" width="15.33203125" style="89" customWidth="1"/>
    <col min="8976" max="9216" width="9" style="89"/>
    <col min="9217" max="9217" width="34.44140625" style="89" customWidth="1"/>
    <col min="9218" max="9220" width="10.33203125" style="89" customWidth="1"/>
    <col min="9221" max="9221" width="10.21875" style="89" customWidth="1"/>
    <col min="9222" max="9222" width="10.77734375" style="89" customWidth="1"/>
    <col min="9223" max="9223" width="12.44140625" style="89" customWidth="1"/>
    <col min="9224" max="9224" width="10.77734375" style="89" customWidth="1"/>
    <col min="9225" max="9225" width="11.88671875" style="89" customWidth="1"/>
    <col min="9226" max="9226" width="11" style="89" bestFit="1" customWidth="1"/>
    <col min="9227" max="9227" width="11.77734375" style="89" customWidth="1"/>
    <col min="9228" max="9228" width="11" style="89" bestFit="1" customWidth="1"/>
    <col min="9229" max="9230" width="10.77734375" style="89" customWidth="1"/>
    <col min="9231" max="9231" width="15.33203125" style="89" customWidth="1"/>
    <col min="9232" max="9472" width="9" style="89"/>
    <col min="9473" max="9473" width="34.44140625" style="89" customWidth="1"/>
    <col min="9474" max="9476" width="10.33203125" style="89" customWidth="1"/>
    <col min="9477" max="9477" width="10.21875" style="89" customWidth="1"/>
    <col min="9478" max="9478" width="10.77734375" style="89" customWidth="1"/>
    <col min="9479" max="9479" width="12.44140625" style="89" customWidth="1"/>
    <col min="9480" max="9480" width="10.77734375" style="89" customWidth="1"/>
    <col min="9481" max="9481" width="11.88671875" style="89" customWidth="1"/>
    <col min="9482" max="9482" width="11" style="89" bestFit="1" customWidth="1"/>
    <col min="9483" max="9483" width="11.77734375" style="89" customWidth="1"/>
    <col min="9484" max="9484" width="11" style="89" bestFit="1" customWidth="1"/>
    <col min="9485" max="9486" width="10.77734375" style="89" customWidth="1"/>
    <col min="9487" max="9487" width="15.33203125" style="89" customWidth="1"/>
    <col min="9488" max="9728" width="9" style="89"/>
    <col min="9729" max="9729" width="34.44140625" style="89" customWidth="1"/>
    <col min="9730" max="9732" width="10.33203125" style="89" customWidth="1"/>
    <col min="9733" max="9733" width="10.21875" style="89" customWidth="1"/>
    <col min="9734" max="9734" width="10.77734375" style="89" customWidth="1"/>
    <col min="9735" max="9735" width="12.44140625" style="89" customWidth="1"/>
    <col min="9736" max="9736" width="10.77734375" style="89" customWidth="1"/>
    <col min="9737" max="9737" width="11.88671875" style="89" customWidth="1"/>
    <col min="9738" max="9738" width="11" style="89" bestFit="1" customWidth="1"/>
    <col min="9739" max="9739" width="11.77734375" style="89" customWidth="1"/>
    <col min="9740" max="9740" width="11" style="89" bestFit="1" customWidth="1"/>
    <col min="9741" max="9742" width="10.77734375" style="89" customWidth="1"/>
    <col min="9743" max="9743" width="15.33203125" style="89" customWidth="1"/>
    <col min="9744" max="9984" width="9" style="89"/>
    <col min="9985" max="9985" width="34.44140625" style="89" customWidth="1"/>
    <col min="9986" max="9988" width="10.33203125" style="89" customWidth="1"/>
    <col min="9989" max="9989" width="10.21875" style="89" customWidth="1"/>
    <col min="9990" max="9990" width="10.77734375" style="89" customWidth="1"/>
    <col min="9991" max="9991" width="12.44140625" style="89" customWidth="1"/>
    <col min="9992" max="9992" width="10.77734375" style="89" customWidth="1"/>
    <col min="9993" max="9993" width="11.88671875" style="89" customWidth="1"/>
    <col min="9994" max="9994" width="11" style="89" bestFit="1" customWidth="1"/>
    <col min="9995" max="9995" width="11.77734375" style="89" customWidth="1"/>
    <col min="9996" max="9996" width="11" style="89" bestFit="1" customWidth="1"/>
    <col min="9997" max="9998" width="10.77734375" style="89" customWidth="1"/>
    <col min="9999" max="9999" width="15.33203125" style="89" customWidth="1"/>
    <col min="10000" max="10240" width="9" style="89"/>
    <col min="10241" max="10241" width="34.44140625" style="89" customWidth="1"/>
    <col min="10242" max="10244" width="10.33203125" style="89" customWidth="1"/>
    <col min="10245" max="10245" width="10.21875" style="89" customWidth="1"/>
    <col min="10246" max="10246" width="10.77734375" style="89" customWidth="1"/>
    <col min="10247" max="10247" width="12.44140625" style="89" customWidth="1"/>
    <col min="10248" max="10248" width="10.77734375" style="89" customWidth="1"/>
    <col min="10249" max="10249" width="11.88671875" style="89" customWidth="1"/>
    <col min="10250" max="10250" width="11" style="89" bestFit="1" customWidth="1"/>
    <col min="10251" max="10251" width="11.77734375" style="89" customWidth="1"/>
    <col min="10252" max="10252" width="11" style="89" bestFit="1" customWidth="1"/>
    <col min="10253" max="10254" width="10.77734375" style="89" customWidth="1"/>
    <col min="10255" max="10255" width="15.33203125" style="89" customWidth="1"/>
    <col min="10256" max="10496" width="9" style="89"/>
    <col min="10497" max="10497" width="34.44140625" style="89" customWidth="1"/>
    <col min="10498" max="10500" width="10.33203125" style="89" customWidth="1"/>
    <col min="10501" max="10501" width="10.21875" style="89" customWidth="1"/>
    <col min="10502" max="10502" width="10.77734375" style="89" customWidth="1"/>
    <col min="10503" max="10503" width="12.44140625" style="89" customWidth="1"/>
    <col min="10504" max="10504" width="10.77734375" style="89" customWidth="1"/>
    <col min="10505" max="10505" width="11.88671875" style="89" customWidth="1"/>
    <col min="10506" max="10506" width="11" style="89" bestFit="1" customWidth="1"/>
    <col min="10507" max="10507" width="11.77734375" style="89" customWidth="1"/>
    <col min="10508" max="10508" width="11" style="89" bestFit="1" customWidth="1"/>
    <col min="10509" max="10510" width="10.77734375" style="89" customWidth="1"/>
    <col min="10511" max="10511" width="15.33203125" style="89" customWidth="1"/>
    <col min="10512" max="10752" width="9" style="89"/>
    <col min="10753" max="10753" width="34.44140625" style="89" customWidth="1"/>
    <col min="10754" max="10756" width="10.33203125" style="89" customWidth="1"/>
    <col min="10757" max="10757" width="10.21875" style="89" customWidth="1"/>
    <col min="10758" max="10758" width="10.77734375" style="89" customWidth="1"/>
    <col min="10759" max="10759" width="12.44140625" style="89" customWidth="1"/>
    <col min="10760" max="10760" width="10.77734375" style="89" customWidth="1"/>
    <col min="10761" max="10761" width="11.88671875" style="89" customWidth="1"/>
    <col min="10762" max="10762" width="11" style="89" bestFit="1" customWidth="1"/>
    <col min="10763" max="10763" width="11.77734375" style="89" customWidth="1"/>
    <col min="10764" max="10764" width="11" style="89" bestFit="1" customWidth="1"/>
    <col min="10765" max="10766" width="10.77734375" style="89" customWidth="1"/>
    <col min="10767" max="10767" width="15.33203125" style="89" customWidth="1"/>
    <col min="10768" max="11008" width="9" style="89"/>
    <col min="11009" max="11009" width="34.44140625" style="89" customWidth="1"/>
    <col min="11010" max="11012" width="10.33203125" style="89" customWidth="1"/>
    <col min="11013" max="11013" width="10.21875" style="89" customWidth="1"/>
    <col min="11014" max="11014" width="10.77734375" style="89" customWidth="1"/>
    <col min="11015" max="11015" width="12.44140625" style="89" customWidth="1"/>
    <col min="11016" max="11016" width="10.77734375" style="89" customWidth="1"/>
    <col min="11017" max="11017" width="11.88671875" style="89" customWidth="1"/>
    <col min="11018" max="11018" width="11" style="89" bestFit="1" customWidth="1"/>
    <col min="11019" max="11019" width="11.77734375" style="89" customWidth="1"/>
    <col min="11020" max="11020" width="11" style="89" bestFit="1" customWidth="1"/>
    <col min="11021" max="11022" width="10.77734375" style="89" customWidth="1"/>
    <col min="11023" max="11023" width="15.33203125" style="89" customWidth="1"/>
    <col min="11024" max="11264" width="9" style="89"/>
    <col min="11265" max="11265" width="34.44140625" style="89" customWidth="1"/>
    <col min="11266" max="11268" width="10.33203125" style="89" customWidth="1"/>
    <col min="11269" max="11269" width="10.21875" style="89" customWidth="1"/>
    <col min="11270" max="11270" width="10.77734375" style="89" customWidth="1"/>
    <col min="11271" max="11271" width="12.44140625" style="89" customWidth="1"/>
    <col min="11272" max="11272" width="10.77734375" style="89" customWidth="1"/>
    <col min="11273" max="11273" width="11.88671875" style="89" customWidth="1"/>
    <col min="11274" max="11274" width="11" style="89" bestFit="1" customWidth="1"/>
    <col min="11275" max="11275" width="11.77734375" style="89" customWidth="1"/>
    <col min="11276" max="11276" width="11" style="89" bestFit="1" customWidth="1"/>
    <col min="11277" max="11278" width="10.77734375" style="89" customWidth="1"/>
    <col min="11279" max="11279" width="15.33203125" style="89" customWidth="1"/>
    <col min="11280" max="11520" width="9" style="89"/>
    <col min="11521" max="11521" width="34.44140625" style="89" customWidth="1"/>
    <col min="11522" max="11524" width="10.33203125" style="89" customWidth="1"/>
    <col min="11525" max="11525" width="10.21875" style="89" customWidth="1"/>
    <col min="11526" max="11526" width="10.77734375" style="89" customWidth="1"/>
    <col min="11527" max="11527" width="12.44140625" style="89" customWidth="1"/>
    <col min="11528" max="11528" width="10.77734375" style="89" customWidth="1"/>
    <col min="11529" max="11529" width="11.88671875" style="89" customWidth="1"/>
    <col min="11530" max="11530" width="11" style="89" bestFit="1" customWidth="1"/>
    <col min="11531" max="11531" width="11.77734375" style="89" customWidth="1"/>
    <col min="11532" max="11532" width="11" style="89" bestFit="1" customWidth="1"/>
    <col min="11533" max="11534" width="10.77734375" style="89" customWidth="1"/>
    <col min="11535" max="11535" width="15.33203125" style="89" customWidth="1"/>
    <col min="11536" max="11776" width="9" style="89"/>
    <col min="11777" max="11777" width="34.44140625" style="89" customWidth="1"/>
    <col min="11778" max="11780" width="10.33203125" style="89" customWidth="1"/>
    <col min="11781" max="11781" width="10.21875" style="89" customWidth="1"/>
    <col min="11782" max="11782" width="10.77734375" style="89" customWidth="1"/>
    <col min="11783" max="11783" width="12.44140625" style="89" customWidth="1"/>
    <col min="11784" max="11784" width="10.77734375" style="89" customWidth="1"/>
    <col min="11785" max="11785" width="11.88671875" style="89" customWidth="1"/>
    <col min="11786" max="11786" width="11" style="89" bestFit="1" customWidth="1"/>
    <col min="11787" max="11787" width="11.77734375" style="89" customWidth="1"/>
    <col min="11788" max="11788" width="11" style="89" bestFit="1" customWidth="1"/>
    <col min="11789" max="11790" width="10.77734375" style="89" customWidth="1"/>
    <col min="11791" max="11791" width="15.33203125" style="89" customWidth="1"/>
    <col min="11792" max="12032" width="9" style="89"/>
    <col min="12033" max="12033" width="34.44140625" style="89" customWidth="1"/>
    <col min="12034" max="12036" width="10.33203125" style="89" customWidth="1"/>
    <col min="12037" max="12037" width="10.21875" style="89" customWidth="1"/>
    <col min="12038" max="12038" width="10.77734375" style="89" customWidth="1"/>
    <col min="12039" max="12039" width="12.44140625" style="89" customWidth="1"/>
    <col min="12040" max="12040" width="10.77734375" style="89" customWidth="1"/>
    <col min="12041" max="12041" width="11.88671875" style="89" customWidth="1"/>
    <col min="12042" max="12042" width="11" style="89" bestFit="1" customWidth="1"/>
    <col min="12043" max="12043" width="11.77734375" style="89" customWidth="1"/>
    <col min="12044" max="12044" width="11" style="89" bestFit="1" customWidth="1"/>
    <col min="12045" max="12046" width="10.77734375" style="89" customWidth="1"/>
    <col min="12047" max="12047" width="15.33203125" style="89" customWidth="1"/>
    <col min="12048" max="12288" width="9" style="89"/>
    <col min="12289" max="12289" width="34.44140625" style="89" customWidth="1"/>
    <col min="12290" max="12292" width="10.33203125" style="89" customWidth="1"/>
    <col min="12293" max="12293" width="10.21875" style="89" customWidth="1"/>
    <col min="12294" max="12294" width="10.77734375" style="89" customWidth="1"/>
    <col min="12295" max="12295" width="12.44140625" style="89" customWidth="1"/>
    <col min="12296" max="12296" width="10.77734375" style="89" customWidth="1"/>
    <col min="12297" max="12297" width="11.88671875" style="89" customWidth="1"/>
    <col min="12298" max="12298" width="11" style="89" bestFit="1" customWidth="1"/>
    <col min="12299" max="12299" width="11.77734375" style="89" customWidth="1"/>
    <col min="12300" max="12300" width="11" style="89" bestFit="1" customWidth="1"/>
    <col min="12301" max="12302" width="10.77734375" style="89" customWidth="1"/>
    <col min="12303" max="12303" width="15.33203125" style="89" customWidth="1"/>
    <col min="12304" max="12544" width="9" style="89"/>
    <col min="12545" max="12545" width="34.44140625" style="89" customWidth="1"/>
    <col min="12546" max="12548" width="10.33203125" style="89" customWidth="1"/>
    <col min="12549" max="12549" width="10.21875" style="89" customWidth="1"/>
    <col min="12550" max="12550" width="10.77734375" style="89" customWidth="1"/>
    <col min="12551" max="12551" width="12.44140625" style="89" customWidth="1"/>
    <col min="12552" max="12552" width="10.77734375" style="89" customWidth="1"/>
    <col min="12553" max="12553" width="11.88671875" style="89" customWidth="1"/>
    <col min="12554" max="12554" width="11" style="89" bestFit="1" customWidth="1"/>
    <col min="12555" max="12555" width="11.77734375" style="89" customWidth="1"/>
    <col min="12556" max="12556" width="11" style="89" bestFit="1" customWidth="1"/>
    <col min="12557" max="12558" width="10.77734375" style="89" customWidth="1"/>
    <col min="12559" max="12559" width="15.33203125" style="89" customWidth="1"/>
    <col min="12560" max="12800" width="9" style="89"/>
    <col min="12801" max="12801" width="34.44140625" style="89" customWidth="1"/>
    <col min="12802" max="12804" width="10.33203125" style="89" customWidth="1"/>
    <col min="12805" max="12805" width="10.21875" style="89" customWidth="1"/>
    <col min="12806" max="12806" width="10.77734375" style="89" customWidth="1"/>
    <col min="12807" max="12807" width="12.44140625" style="89" customWidth="1"/>
    <col min="12808" max="12808" width="10.77734375" style="89" customWidth="1"/>
    <col min="12809" max="12809" width="11.88671875" style="89" customWidth="1"/>
    <col min="12810" max="12810" width="11" style="89" bestFit="1" customWidth="1"/>
    <col min="12811" max="12811" width="11.77734375" style="89" customWidth="1"/>
    <col min="12812" max="12812" width="11" style="89" bestFit="1" customWidth="1"/>
    <col min="12813" max="12814" width="10.77734375" style="89" customWidth="1"/>
    <col min="12815" max="12815" width="15.33203125" style="89" customWidth="1"/>
    <col min="12816" max="13056" width="9" style="89"/>
    <col min="13057" max="13057" width="34.44140625" style="89" customWidth="1"/>
    <col min="13058" max="13060" width="10.33203125" style="89" customWidth="1"/>
    <col min="13061" max="13061" width="10.21875" style="89" customWidth="1"/>
    <col min="13062" max="13062" width="10.77734375" style="89" customWidth="1"/>
    <col min="13063" max="13063" width="12.44140625" style="89" customWidth="1"/>
    <col min="13064" max="13064" width="10.77734375" style="89" customWidth="1"/>
    <col min="13065" max="13065" width="11.88671875" style="89" customWidth="1"/>
    <col min="13066" max="13066" width="11" style="89" bestFit="1" customWidth="1"/>
    <col min="13067" max="13067" width="11.77734375" style="89" customWidth="1"/>
    <col min="13068" max="13068" width="11" style="89" bestFit="1" customWidth="1"/>
    <col min="13069" max="13070" width="10.77734375" style="89" customWidth="1"/>
    <col min="13071" max="13071" width="15.33203125" style="89" customWidth="1"/>
    <col min="13072" max="13312" width="9" style="89"/>
    <col min="13313" max="13313" width="34.44140625" style="89" customWidth="1"/>
    <col min="13314" max="13316" width="10.33203125" style="89" customWidth="1"/>
    <col min="13317" max="13317" width="10.21875" style="89" customWidth="1"/>
    <col min="13318" max="13318" width="10.77734375" style="89" customWidth="1"/>
    <col min="13319" max="13319" width="12.44140625" style="89" customWidth="1"/>
    <col min="13320" max="13320" width="10.77734375" style="89" customWidth="1"/>
    <col min="13321" max="13321" width="11.88671875" style="89" customWidth="1"/>
    <col min="13322" max="13322" width="11" style="89" bestFit="1" customWidth="1"/>
    <col min="13323" max="13323" width="11.77734375" style="89" customWidth="1"/>
    <col min="13324" max="13324" width="11" style="89" bestFit="1" customWidth="1"/>
    <col min="13325" max="13326" width="10.77734375" style="89" customWidth="1"/>
    <col min="13327" max="13327" width="15.33203125" style="89" customWidth="1"/>
    <col min="13328" max="13568" width="9" style="89"/>
    <col min="13569" max="13569" width="34.44140625" style="89" customWidth="1"/>
    <col min="13570" max="13572" width="10.33203125" style="89" customWidth="1"/>
    <col min="13573" max="13573" width="10.21875" style="89" customWidth="1"/>
    <col min="13574" max="13574" width="10.77734375" style="89" customWidth="1"/>
    <col min="13575" max="13575" width="12.44140625" style="89" customWidth="1"/>
    <col min="13576" max="13576" width="10.77734375" style="89" customWidth="1"/>
    <col min="13577" max="13577" width="11.88671875" style="89" customWidth="1"/>
    <col min="13578" max="13578" width="11" style="89" bestFit="1" customWidth="1"/>
    <col min="13579" max="13579" width="11.77734375" style="89" customWidth="1"/>
    <col min="13580" max="13580" width="11" style="89" bestFit="1" customWidth="1"/>
    <col min="13581" max="13582" width="10.77734375" style="89" customWidth="1"/>
    <col min="13583" max="13583" width="15.33203125" style="89" customWidth="1"/>
    <col min="13584" max="13824" width="9" style="89"/>
    <col min="13825" max="13825" width="34.44140625" style="89" customWidth="1"/>
    <col min="13826" max="13828" width="10.33203125" style="89" customWidth="1"/>
    <col min="13829" max="13829" width="10.21875" style="89" customWidth="1"/>
    <col min="13830" max="13830" width="10.77734375" style="89" customWidth="1"/>
    <col min="13831" max="13831" width="12.44140625" style="89" customWidth="1"/>
    <col min="13832" max="13832" width="10.77734375" style="89" customWidth="1"/>
    <col min="13833" max="13833" width="11.88671875" style="89" customWidth="1"/>
    <col min="13834" max="13834" width="11" style="89" bestFit="1" customWidth="1"/>
    <col min="13835" max="13835" width="11.77734375" style="89" customWidth="1"/>
    <col min="13836" max="13836" width="11" style="89" bestFit="1" customWidth="1"/>
    <col min="13837" max="13838" width="10.77734375" style="89" customWidth="1"/>
    <col min="13839" max="13839" width="15.33203125" style="89" customWidth="1"/>
    <col min="13840" max="14080" width="9" style="89"/>
    <col min="14081" max="14081" width="34.44140625" style="89" customWidth="1"/>
    <col min="14082" max="14084" width="10.33203125" style="89" customWidth="1"/>
    <col min="14085" max="14085" width="10.21875" style="89" customWidth="1"/>
    <col min="14086" max="14086" width="10.77734375" style="89" customWidth="1"/>
    <col min="14087" max="14087" width="12.44140625" style="89" customWidth="1"/>
    <col min="14088" max="14088" width="10.77734375" style="89" customWidth="1"/>
    <col min="14089" max="14089" width="11.88671875" style="89" customWidth="1"/>
    <col min="14090" max="14090" width="11" style="89" bestFit="1" customWidth="1"/>
    <col min="14091" max="14091" width="11.77734375" style="89" customWidth="1"/>
    <col min="14092" max="14092" width="11" style="89" bestFit="1" customWidth="1"/>
    <col min="14093" max="14094" width="10.77734375" style="89" customWidth="1"/>
    <col min="14095" max="14095" width="15.33203125" style="89" customWidth="1"/>
    <col min="14096" max="14336" width="9" style="89"/>
    <col min="14337" max="14337" width="34.44140625" style="89" customWidth="1"/>
    <col min="14338" max="14340" width="10.33203125" style="89" customWidth="1"/>
    <col min="14341" max="14341" width="10.21875" style="89" customWidth="1"/>
    <col min="14342" max="14342" width="10.77734375" style="89" customWidth="1"/>
    <col min="14343" max="14343" width="12.44140625" style="89" customWidth="1"/>
    <col min="14344" max="14344" width="10.77734375" style="89" customWidth="1"/>
    <col min="14345" max="14345" width="11.88671875" style="89" customWidth="1"/>
    <col min="14346" max="14346" width="11" style="89" bestFit="1" customWidth="1"/>
    <col min="14347" max="14347" width="11.77734375" style="89" customWidth="1"/>
    <col min="14348" max="14348" width="11" style="89" bestFit="1" customWidth="1"/>
    <col min="14349" max="14350" width="10.77734375" style="89" customWidth="1"/>
    <col min="14351" max="14351" width="15.33203125" style="89" customWidth="1"/>
    <col min="14352" max="14592" width="9" style="89"/>
    <col min="14593" max="14593" width="34.44140625" style="89" customWidth="1"/>
    <col min="14594" max="14596" width="10.33203125" style="89" customWidth="1"/>
    <col min="14597" max="14597" width="10.21875" style="89" customWidth="1"/>
    <col min="14598" max="14598" width="10.77734375" style="89" customWidth="1"/>
    <col min="14599" max="14599" width="12.44140625" style="89" customWidth="1"/>
    <col min="14600" max="14600" width="10.77734375" style="89" customWidth="1"/>
    <col min="14601" max="14601" width="11.88671875" style="89" customWidth="1"/>
    <col min="14602" max="14602" width="11" style="89" bestFit="1" customWidth="1"/>
    <col min="14603" max="14603" width="11.77734375" style="89" customWidth="1"/>
    <col min="14604" max="14604" width="11" style="89" bestFit="1" customWidth="1"/>
    <col min="14605" max="14606" width="10.77734375" style="89" customWidth="1"/>
    <col min="14607" max="14607" width="15.33203125" style="89" customWidth="1"/>
    <col min="14608" max="14848" width="9" style="89"/>
    <col min="14849" max="14849" width="34.44140625" style="89" customWidth="1"/>
    <col min="14850" max="14852" width="10.33203125" style="89" customWidth="1"/>
    <col min="14853" max="14853" width="10.21875" style="89" customWidth="1"/>
    <col min="14854" max="14854" width="10.77734375" style="89" customWidth="1"/>
    <col min="14855" max="14855" width="12.44140625" style="89" customWidth="1"/>
    <col min="14856" max="14856" width="10.77734375" style="89" customWidth="1"/>
    <col min="14857" max="14857" width="11.88671875" style="89" customWidth="1"/>
    <col min="14858" max="14858" width="11" style="89" bestFit="1" customWidth="1"/>
    <col min="14859" max="14859" width="11.77734375" style="89" customWidth="1"/>
    <col min="14860" max="14860" width="11" style="89" bestFit="1" customWidth="1"/>
    <col min="14861" max="14862" width="10.77734375" style="89" customWidth="1"/>
    <col min="14863" max="14863" width="15.33203125" style="89" customWidth="1"/>
    <col min="14864" max="15104" width="9" style="89"/>
    <col min="15105" max="15105" width="34.44140625" style="89" customWidth="1"/>
    <col min="15106" max="15108" width="10.33203125" style="89" customWidth="1"/>
    <col min="15109" max="15109" width="10.21875" style="89" customWidth="1"/>
    <col min="15110" max="15110" width="10.77734375" style="89" customWidth="1"/>
    <col min="15111" max="15111" width="12.44140625" style="89" customWidth="1"/>
    <col min="15112" max="15112" width="10.77734375" style="89" customWidth="1"/>
    <col min="15113" max="15113" width="11.88671875" style="89" customWidth="1"/>
    <col min="15114" max="15114" width="11" style="89" bestFit="1" customWidth="1"/>
    <col min="15115" max="15115" width="11.77734375" style="89" customWidth="1"/>
    <col min="15116" max="15116" width="11" style="89" bestFit="1" customWidth="1"/>
    <col min="15117" max="15118" width="10.77734375" style="89" customWidth="1"/>
    <col min="15119" max="15119" width="15.33203125" style="89" customWidth="1"/>
    <col min="15120" max="15360" width="9" style="89"/>
    <col min="15361" max="15361" width="34.44140625" style="89" customWidth="1"/>
    <col min="15362" max="15364" width="10.33203125" style="89" customWidth="1"/>
    <col min="15365" max="15365" width="10.21875" style="89" customWidth="1"/>
    <col min="15366" max="15366" width="10.77734375" style="89" customWidth="1"/>
    <col min="15367" max="15367" width="12.44140625" style="89" customWidth="1"/>
    <col min="15368" max="15368" width="10.77734375" style="89" customWidth="1"/>
    <col min="15369" max="15369" width="11.88671875" style="89" customWidth="1"/>
    <col min="15370" max="15370" width="11" style="89" bestFit="1" customWidth="1"/>
    <col min="15371" max="15371" width="11.77734375" style="89" customWidth="1"/>
    <col min="15372" max="15372" width="11" style="89" bestFit="1" customWidth="1"/>
    <col min="15373" max="15374" width="10.77734375" style="89" customWidth="1"/>
    <col min="15375" max="15375" width="15.33203125" style="89" customWidth="1"/>
    <col min="15376" max="15616" width="9" style="89"/>
    <col min="15617" max="15617" width="34.44140625" style="89" customWidth="1"/>
    <col min="15618" max="15620" width="10.33203125" style="89" customWidth="1"/>
    <col min="15621" max="15621" width="10.21875" style="89" customWidth="1"/>
    <col min="15622" max="15622" width="10.77734375" style="89" customWidth="1"/>
    <col min="15623" max="15623" width="12.44140625" style="89" customWidth="1"/>
    <col min="15624" max="15624" width="10.77734375" style="89" customWidth="1"/>
    <col min="15625" max="15625" width="11.88671875" style="89" customWidth="1"/>
    <col min="15626" max="15626" width="11" style="89" bestFit="1" customWidth="1"/>
    <col min="15627" max="15627" width="11.77734375" style="89" customWidth="1"/>
    <col min="15628" max="15628" width="11" style="89" bestFit="1" customWidth="1"/>
    <col min="15629" max="15630" width="10.77734375" style="89" customWidth="1"/>
    <col min="15631" max="15631" width="15.33203125" style="89" customWidth="1"/>
    <col min="15632" max="15872" width="9" style="89"/>
    <col min="15873" max="15873" width="34.44140625" style="89" customWidth="1"/>
    <col min="15874" max="15876" width="10.33203125" style="89" customWidth="1"/>
    <col min="15877" max="15877" width="10.21875" style="89" customWidth="1"/>
    <col min="15878" max="15878" width="10.77734375" style="89" customWidth="1"/>
    <col min="15879" max="15879" width="12.44140625" style="89" customWidth="1"/>
    <col min="15880" max="15880" width="10.77734375" style="89" customWidth="1"/>
    <col min="15881" max="15881" width="11.88671875" style="89" customWidth="1"/>
    <col min="15882" max="15882" width="11" style="89" bestFit="1" customWidth="1"/>
    <col min="15883" max="15883" width="11.77734375" style="89" customWidth="1"/>
    <col min="15884" max="15884" width="11" style="89" bestFit="1" customWidth="1"/>
    <col min="15885" max="15886" width="10.77734375" style="89" customWidth="1"/>
    <col min="15887" max="15887" width="15.33203125" style="89" customWidth="1"/>
    <col min="15888" max="16128" width="9" style="89"/>
    <col min="16129" max="16129" width="34.44140625" style="89" customWidth="1"/>
    <col min="16130" max="16132" width="10.33203125" style="89" customWidth="1"/>
    <col min="16133" max="16133" width="10.21875" style="89" customWidth="1"/>
    <col min="16134" max="16134" width="10.77734375" style="89" customWidth="1"/>
    <col min="16135" max="16135" width="12.44140625" style="89" customWidth="1"/>
    <col min="16136" max="16136" width="10.77734375" style="89" customWidth="1"/>
    <col min="16137" max="16137" width="11.88671875" style="89" customWidth="1"/>
    <col min="16138" max="16138" width="11" style="89" bestFit="1" customWidth="1"/>
    <col min="16139" max="16139" width="11.77734375" style="89" customWidth="1"/>
    <col min="16140" max="16140" width="11" style="89" bestFit="1" customWidth="1"/>
    <col min="16141" max="16142" width="10.77734375" style="89" customWidth="1"/>
    <col min="16143" max="16143" width="15.33203125" style="89" customWidth="1"/>
    <col min="16144" max="16384" width="9" style="89"/>
  </cols>
  <sheetData>
    <row r="1" spans="1:16" ht="20.399999999999999" thickBot="1" x14ac:dyDescent="0.45">
      <c r="A1" s="378" t="s">
        <v>329</v>
      </c>
      <c r="B1" s="389"/>
      <c r="C1" s="389"/>
      <c r="D1" s="389"/>
      <c r="L1" s="378" t="s">
        <v>105</v>
      </c>
      <c r="M1" s="1049" t="s">
        <v>152</v>
      </c>
      <c r="N1" s="1059"/>
      <c r="O1" s="1060"/>
      <c r="P1" s="109" t="s">
        <v>107</v>
      </c>
    </row>
    <row r="2" spans="1:16" ht="20.399999999999999" thickBot="1" x14ac:dyDescent="0.45">
      <c r="A2" s="378" t="s">
        <v>451</v>
      </c>
      <c r="B2" s="390" t="s">
        <v>452</v>
      </c>
      <c r="C2" s="391"/>
      <c r="D2" s="391"/>
      <c r="E2" s="392"/>
      <c r="F2" s="380"/>
      <c r="G2" s="380"/>
      <c r="H2" s="380"/>
      <c r="I2" s="380"/>
      <c r="J2" s="380"/>
      <c r="K2" s="380"/>
      <c r="L2" s="378" t="s">
        <v>193</v>
      </c>
      <c r="M2" s="1061" t="s">
        <v>453</v>
      </c>
      <c r="N2" s="1062"/>
      <c r="O2" s="1063"/>
    </row>
    <row r="3" spans="1:16" ht="42" customHeight="1" x14ac:dyDescent="0.7">
      <c r="A3" s="1064" t="s">
        <v>470</v>
      </c>
      <c r="B3" s="1065"/>
      <c r="C3" s="1065"/>
      <c r="D3" s="1065"/>
      <c r="E3" s="1065"/>
      <c r="F3" s="1065"/>
      <c r="G3" s="1065"/>
      <c r="H3" s="1065"/>
      <c r="I3" s="1065"/>
      <c r="J3" s="1065"/>
      <c r="K3" s="1065"/>
      <c r="L3" s="1065"/>
      <c r="M3" s="1065"/>
      <c r="N3" s="1065"/>
      <c r="O3" s="1065"/>
    </row>
    <row r="4" spans="1:16" ht="32.25" customHeight="1" thickBot="1" x14ac:dyDescent="0.45">
      <c r="A4" s="391" t="s">
        <v>471</v>
      </c>
      <c r="B4" s="1066" t="s">
        <v>714</v>
      </c>
      <c r="C4" s="1066"/>
      <c r="D4" s="1066"/>
      <c r="E4" s="1066"/>
      <c r="F4" s="1066"/>
      <c r="G4" s="1066"/>
      <c r="H4" s="1066"/>
      <c r="I4" s="1066"/>
      <c r="J4" s="1066"/>
      <c r="K4" s="1066"/>
      <c r="O4" s="393" t="s">
        <v>472</v>
      </c>
    </row>
    <row r="5" spans="1:16" ht="65.099999999999994" customHeight="1" thickBot="1" x14ac:dyDescent="0.35">
      <c r="A5" s="394" t="s">
        <v>473</v>
      </c>
      <c r="B5" s="395" t="s">
        <v>474</v>
      </c>
      <c r="C5" s="396" t="s">
        <v>475</v>
      </c>
      <c r="D5" s="397" t="s">
        <v>476</v>
      </c>
      <c r="E5" s="398" t="s">
        <v>477</v>
      </c>
      <c r="F5" s="398" t="s">
        <v>478</v>
      </c>
      <c r="G5" s="398" t="s">
        <v>479</v>
      </c>
      <c r="H5" s="399" t="s">
        <v>480</v>
      </c>
      <c r="I5" s="398" t="s">
        <v>481</v>
      </c>
      <c r="J5" s="400" t="s">
        <v>482</v>
      </c>
      <c r="K5" s="399" t="s">
        <v>483</v>
      </c>
      <c r="L5" s="401" t="s">
        <v>484</v>
      </c>
      <c r="M5" s="401" t="s">
        <v>485</v>
      </c>
      <c r="N5" s="401" t="s">
        <v>486</v>
      </c>
      <c r="O5" s="402" t="s">
        <v>487</v>
      </c>
    </row>
    <row r="6" spans="1:16" ht="19.95" customHeight="1" thickBot="1" x14ac:dyDescent="0.35">
      <c r="A6" s="403" t="s">
        <v>488</v>
      </c>
      <c r="B6" s="549">
        <f>IF(AND(B7=B17,B17=B20,B20=B7),B7,"F")</f>
        <v>0</v>
      </c>
      <c r="C6" s="549">
        <f t="shared" ref="C6:O6" si="0">IF(AND(C7=C17,C17=C20,C20=C7),C7,"F")</f>
        <v>0</v>
      </c>
      <c r="D6" s="549">
        <f t="shared" si="0"/>
        <v>0</v>
      </c>
      <c r="E6" s="549">
        <f t="shared" si="0"/>
        <v>0</v>
      </c>
      <c r="F6" s="549">
        <f t="shared" si="0"/>
        <v>0</v>
      </c>
      <c r="G6" s="549">
        <f t="shared" si="0"/>
        <v>0</v>
      </c>
      <c r="H6" s="549">
        <f t="shared" si="0"/>
        <v>0</v>
      </c>
      <c r="I6" s="549">
        <f t="shared" si="0"/>
        <v>0</v>
      </c>
      <c r="J6" s="549">
        <f t="shared" si="0"/>
        <v>0</v>
      </c>
      <c r="K6" s="549">
        <f t="shared" si="0"/>
        <v>0</v>
      </c>
      <c r="L6" s="549">
        <f t="shared" si="0"/>
        <v>0</v>
      </c>
      <c r="M6" s="549">
        <f t="shared" si="0"/>
        <v>0</v>
      </c>
      <c r="N6" s="549">
        <f>IF(AND(N7=N17,N17=N20,N20=N7),N7,"F")</f>
        <v>0</v>
      </c>
      <c r="O6" s="550">
        <f t="shared" si="0"/>
        <v>0</v>
      </c>
    </row>
    <row r="7" spans="1:16" ht="19.95" customHeight="1" thickBot="1" x14ac:dyDescent="0.35">
      <c r="A7" s="404" t="s">
        <v>489</v>
      </c>
      <c r="B7" s="549">
        <f>B8+B14+B15+B16</f>
        <v>0</v>
      </c>
      <c r="C7" s="549">
        <f t="shared" ref="C7:O7" si="1">C8+C14+C15+C16</f>
        <v>0</v>
      </c>
      <c r="D7" s="549">
        <f>D8+D14+D15+D16</f>
        <v>0</v>
      </c>
      <c r="E7" s="549">
        <f t="shared" si="1"/>
        <v>0</v>
      </c>
      <c r="F7" s="549">
        <f t="shared" si="1"/>
        <v>0</v>
      </c>
      <c r="G7" s="549">
        <f t="shared" si="1"/>
        <v>0</v>
      </c>
      <c r="H7" s="549">
        <f t="shared" si="1"/>
        <v>0</v>
      </c>
      <c r="I7" s="549">
        <f t="shared" si="1"/>
        <v>0</v>
      </c>
      <c r="J7" s="549">
        <f t="shared" si="1"/>
        <v>0</v>
      </c>
      <c r="K7" s="549">
        <f t="shared" si="1"/>
        <v>0</v>
      </c>
      <c r="L7" s="549">
        <f t="shared" si="1"/>
        <v>0</v>
      </c>
      <c r="M7" s="549">
        <f t="shared" si="1"/>
        <v>0</v>
      </c>
      <c r="N7" s="549">
        <f>N8+N14+N15+N16</f>
        <v>0</v>
      </c>
      <c r="O7" s="550">
        <f t="shared" si="1"/>
        <v>0</v>
      </c>
    </row>
    <row r="8" spans="1:16" ht="19.95" customHeight="1" thickBot="1" x14ac:dyDescent="0.35">
      <c r="A8" s="404" t="s">
        <v>490</v>
      </c>
      <c r="B8" s="549">
        <f>SUM(B9:B13)</f>
        <v>0</v>
      </c>
      <c r="C8" s="549">
        <f t="shared" ref="C8:O8" si="2">SUM(C9:C13)</f>
        <v>0</v>
      </c>
      <c r="D8" s="549">
        <f>SUM(D9:D13)</f>
        <v>0</v>
      </c>
      <c r="E8" s="549">
        <f t="shared" si="2"/>
        <v>0</v>
      </c>
      <c r="F8" s="549">
        <f t="shared" si="2"/>
        <v>0</v>
      </c>
      <c r="G8" s="549">
        <f t="shared" si="2"/>
        <v>0</v>
      </c>
      <c r="H8" s="549">
        <f t="shared" si="2"/>
        <v>0</v>
      </c>
      <c r="I8" s="549">
        <f t="shared" si="2"/>
        <v>0</v>
      </c>
      <c r="J8" s="549">
        <f t="shared" si="2"/>
        <v>0</v>
      </c>
      <c r="K8" s="549">
        <f t="shared" si="2"/>
        <v>0</v>
      </c>
      <c r="L8" s="549">
        <f t="shared" si="2"/>
        <v>0</v>
      </c>
      <c r="M8" s="549">
        <f t="shared" si="2"/>
        <v>0</v>
      </c>
      <c r="N8" s="549">
        <f>SUM(N9:N13)</f>
        <v>0</v>
      </c>
      <c r="O8" s="550">
        <f t="shared" si="2"/>
        <v>0</v>
      </c>
    </row>
    <row r="9" spans="1:16" ht="19.95" customHeight="1" thickBot="1" x14ac:dyDescent="0.35">
      <c r="A9" s="404" t="s">
        <v>491</v>
      </c>
      <c r="B9" s="549">
        <f t="shared" ref="B9:B26" si="3">SUM(C9:O9)</f>
        <v>0</v>
      </c>
      <c r="C9" s="554">
        <v>0</v>
      </c>
      <c r="D9" s="554">
        <v>0</v>
      </c>
      <c r="E9" s="554">
        <v>0</v>
      </c>
      <c r="F9" s="554">
        <v>0</v>
      </c>
      <c r="G9" s="554">
        <v>0</v>
      </c>
      <c r="H9" s="554">
        <v>0</v>
      </c>
      <c r="I9" s="554">
        <v>0</v>
      </c>
      <c r="J9" s="554">
        <v>0</v>
      </c>
      <c r="K9" s="554">
        <v>0</v>
      </c>
      <c r="L9" s="554">
        <v>0</v>
      </c>
      <c r="M9" s="554">
        <v>0</v>
      </c>
      <c r="N9" s="554">
        <v>0</v>
      </c>
      <c r="O9" s="555">
        <v>0</v>
      </c>
    </row>
    <row r="10" spans="1:16" ht="19.95" customHeight="1" thickBot="1" x14ac:dyDescent="0.35">
      <c r="A10" s="404" t="s">
        <v>492</v>
      </c>
      <c r="B10" s="549">
        <f t="shared" si="3"/>
        <v>0</v>
      </c>
      <c r="C10" s="554">
        <v>0</v>
      </c>
      <c r="D10" s="554">
        <v>0</v>
      </c>
      <c r="E10" s="554">
        <v>0</v>
      </c>
      <c r="F10" s="554">
        <v>0</v>
      </c>
      <c r="G10" s="554">
        <v>0</v>
      </c>
      <c r="H10" s="554">
        <v>0</v>
      </c>
      <c r="I10" s="554">
        <v>0</v>
      </c>
      <c r="J10" s="554">
        <v>0</v>
      </c>
      <c r="K10" s="554">
        <v>0</v>
      </c>
      <c r="L10" s="554">
        <v>0</v>
      </c>
      <c r="M10" s="554">
        <v>0</v>
      </c>
      <c r="N10" s="554">
        <v>0</v>
      </c>
      <c r="O10" s="555">
        <v>0</v>
      </c>
    </row>
    <row r="11" spans="1:16" ht="19.95" customHeight="1" thickBot="1" x14ac:dyDescent="0.35">
      <c r="A11" s="404" t="s">
        <v>493</v>
      </c>
      <c r="B11" s="549">
        <f t="shared" si="3"/>
        <v>0</v>
      </c>
      <c r="C11" s="554">
        <v>0</v>
      </c>
      <c r="D11" s="554">
        <v>0</v>
      </c>
      <c r="E11" s="554">
        <v>0</v>
      </c>
      <c r="F11" s="554">
        <v>0</v>
      </c>
      <c r="G11" s="554">
        <v>0</v>
      </c>
      <c r="H11" s="554">
        <v>0</v>
      </c>
      <c r="I11" s="554">
        <v>0</v>
      </c>
      <c r="J11" s="554">
        <v>0</v>
      </c>
      <c r="K11" s="554">
        <v>0</v>
      </c>
      <c r="L11" s="554">
        <v>0</v>
      </c>
      <c r="M11" s="554">
        <v>0</v>
      </c>
      <c r="N11" s="554">
        <v>0</v>
      </c>
      <c r="O11" s="555">
        <v>0</v>
      </c>
    </row>
    <row r="12" spans="1:16" ht="19.95" customHeight="1" thickBot="1" x14ac:dyDescent="0.35">
      <c r="A12" s="404" t="s">
        <v>494</v>
      </c>
      <c r="B12" s="549">
        <f t="shared" si="3"/>
        <v>0</v>
      </c>
      <c r="C12" s="554">
        <v>0</v>
      </c>
      <c r="D12" s="554">
        <v>0</v>
      </c>
      <c r="E12" s="554">
        <v>0</v>
      </c>
      <c r="F12" s="554">
        <v>0</v>
      </c>
      <c r="G12" s="554">
        <v>0</v>
      </c>
      <c r="H12" s="554">
        <v>0</v>
      </c>
      <c r="I12" s="554">
        <v>0</v>
      </c>
      <c r="J12" s="554">
        <v>0</v>
      </c>
      <c r="K12" s="554">
        <v>0</v>
      </c>
      <c r="L12" s="554">
        <v>0</v>
      </c>
      <c r="M12" s="554">
        <v>0</v>
      </c>
      <c r="N12" s="554">
        <v>0</v>
      </c>
      <c r="O12" s="555">
        <v>0</v>
      </c>
    </row>
    <row r="13" spans="1:16" ht="19.95" customHeight="1" thickBot="1" x14ac:dyDescent="0.35">
      <c r="A13" s="404" t="s">
        <v>495</v>
      </c>
      <c r="B13" s="549">
        <f t="shared" si="3"/>
        <v>0</v>
      </c>
      <c r="C13" s="554">
        <v>0</v>
      </c>
      <c r="D13" s="554">
        <v>0</v>
      </c>
      <c r="E13" s="554">
        <v>0</v>
      </c>
      <c r="F13" s="554">
        <v>0</v>
      </c>
      <c r="G13" s="554">
        <v>0</v>
      </c>
      <c r="H13" s="554">
        <v>0</v>
      </c>
      <c r="I13" s="554">
        <v>0</v>
      </c>
      <c r="J13" s="554">
        <v>0</v>
      </c>
      <c r="K13" s="554">
        <v>0</v>
      </c>
      <c r="L13" s="554">
        <v>0</v>
      </c>
      <c r="M13" s="554">
        <v>0</v>
      </c>
      <c r="N13" s="554">
        <v>0</v>
      </c>
      <c r="O13" s="555">
        <v>0</v>
      </c>
    </row>
    <row r="14" spans="1:16" ht="19.95" customHeight="1" thickBot="1" x14ac:dyDescent="0.35">
      <c r="A14" s="404" t="s">
        <v>496</v>
      </c>
      <c r="B14" s="549">
        <f t="shared" si="3"/>
        <v>0</v>
      </c>
      <c r="C14" s="554">
        <v>0</v>
      </c>
      <c r="D14" s="554">
        <v>0</v>
      </c>
      <c r="E14" s="554">
        <v>0</v>
      </c>
      <c r="F14" s="554">
        <v>0</v>
      </c>
      <c r="G14" s="554">
        <v>0</v>
      </c>
      <c r="H14" s="554">
        <v>0</v>
      </c>
      <c r="I14" s="554">
        <v>0</v>
      </c>
      <c r="J14" s="554">
        <v>0</v>
      </c>
      <c r="K14" s="554">
        <v>0</v>
      </c>
      <c r="L14" s="554">
        <v>0</v>
      </c>
      <c r="M14" s="554">
        <v>0</v>
      </c>
      <c r="N14" s="554">
        <v>0</v>
      </c>
      <c r="O14" s="555">
        <v>0</v>
      </c>
    </row>
    <row r="15" spans="1:16" ht="19.95" customHeight="1" thickBot="1" x14ac:dyDescent="0.35">
      <c r="A15" s="404" t="s">
        <v>497</v>
      </c>
      <c r="B15" s="549">
        <f t="shared" si="3"/>
        <v>0</v>
      </c>
      <c r="C15" s="554">
        <v>0</v>
      </c>
      <c r="D15" s="554">
        <v>0</v>
      </c>
      <c r="E15" s="554">
        <v>0</v>
      </c>
      <c r="F15" s="554">
        <v>0</v>
      </c>
      <c r="G15" s="554">
        <v>0</v>
      </c>
      <c r="H15" s="554">
        <v>0</v>
      </c>
      <c r="I15" s="554">
        <v>0</v>
      </c>
      <c r="J15" s="554">
        <v>0</v>
      </c>
      <c r="K15" s="554">
        <v>0</v>
      </c>
      <c r="L15" s="554">
        <v>0</v>
      </c>
      <c r="M15" s="554">
        <v>0</v>
      </c>
      <c r="N15" s="554">
        <v>0</v>
      </c>
      <c r="O15" s="555">
        <v>0</v>
      </c>
    </row>
    <row r="16" spans="1:16" ht="19.95" customHeight="1" thickBot="1" x14ac:dyDescent="0.45">
      <c r="A16" s="405" t="s">
        <v>498</v>
      </c>
      <c r="B16" s="549">
        <f t="shared" si="3"/>
        <v>0</v>
      </c>
      <c r="C16" s="554">
        <v>0</v>
      </c>
      <c r="D16" s="554">
        <v>0</v>
      </c>
      <c r="E16" s="554">
        <v>0</v>
      </c>
      <c r="F16" s="554">
        <v>0</v>
      </c>
      <c r="G16" s="554">
        <v>0</v>
      </c>
      <c r="H16" s="554">
        <v>0</v>
      </c>
      <c r="I16" s="554">
        <v>0</v>
      </c>
      <c r="J16" s="554">
        <v>0</v>
      </c>
      <c r="K16" s="554">
        <v>0</v>
      </c>
      <c r="L16" s="554">
        <v>0</v>
      </c>
      <c r="M16" s="554">
        <v>0</v>
      </c>
      <c r="N16" s="554">
        <v>0</v>
      </c>
      <c r="O16" s="555">
        <v>0</v>
      </c>
    </row>
    <row r="17" spans="1:15" ht="19.95" customHeight="1" thickBot="1" x14ac:dyDescent="0.35">
      <c r="A17" s="404" t="s">
        <v>499</v>
      </c>
      <c r="B17" s="549">
        <f t="shared" si="3"/>
        <v>0</v>
      </c>
      <c r="C17" s="549">
        <f t="shared" ref="C17:O17" si="4">SUM(C18:C19)</f>
        <v>0</v>
      </c>
      <c r="D17" s="549"/>
      <c r="E17" s="549">
        <f t="shared" si="4"/>
        <v>0</v>
      </c>
      <c r="F17" s="549">
        <f t="shared" si="4"/>
        <v>0</v>
      </c>
      <c r="G17" s="549">
        <f t="shared" si="4"/>
        <v>0</v>
      </c>
      <c r="H17" s="549">
        <f t="shared" si="4"/>
        <v>0</v>
      </c>
      <c r="I17" s="549">
        <f t="shared" si="4"/>
        <v>0</v>
      </c>
      <c r="J17" s="549">
        <f t="shared" si="4"/>
        <v>0</v>
      </c>
      <c r="K17" s="549">
        <f t="shared" si="4"/>
        <v>0</v>
      </c>
      <c r="L17" s="549">
        <f t="shared" si="4"/>
        <v>0</v>
      </c>
      <c r="M17" s="549">
        <f t="shared" si="4"/>
        <v>0</v>
      </c>
      <c r="N17" s="549"/>
      <c r="O17" s="550">
        <f t="shared" si="4"/>
        <v>0</v>
      </c>
    </row>
    <row r="18" spans="1:15" ht="19.95" customHeight="1" thickBot="1" x14ac:dyDescent="0.35">
      <c r="A18" s="404" t="s">
        <v>500</v>
      </c>
      <c r="B18" s="549">
        <f t="shared" si="3"/>
        <v>0</v>
      </c>
      <c r="C18" s="554">
        <v>0</v>
      </c>
      <c r="D18" s="554">
        <v>0</v>
      </c>
      <c r="E18" s="554">
        <v>0</v>
      </c>
      <c r="F18" s="554">
        <v>0</v>
      </c>
      <c r="G18" s="554">
        <v>0</v>
      </c>
      <c r="H18" s="554">
        <v>0</v>
      </c>
      <c r="I18" s="554">
        <v>0</v>
      </c>
      <c r="J18" s="554">
        <v>0</v>
      </c>
      <c r="K18" s="554">
        <v>0</v>
      </c>
      <c r="L18" s="554">
        <v>0</v>
      </c>
      <c r="M18" s="554">
        <v>0</v>
      </c>
      <c r="N18" s="554">
        <v>0</v>
      </c>
      <c r="O18" s="555">
        <v>0</v>
      </c>
    </row>
    <row r="19" spans="1:15" ht="19.95" customHeight="1" thickBot="1" x14ac:dyDescent="0.35">
      <c r="A19" s="404" t="s">
        <v>501</v>
      </c>
      <c r="B19" s="549">
        <f t="shared" si="3"/>
        <v>0</v>
      </c>
      <c r="C19" s="554">
        <v>0</v>
      </c>
      <c r="D19" s="554">
        <v>0</v>
      </c>
      <c r="E19" s="554">
        <v>0</v>
      </c>
      <c r="F19" s="554">
        <v>0</v>
      </c>
      <c r="G19" s="554">
        <v>0</v>
      </c>
      <c r="H19" s="554">
        <v>0</v>
      </c>
      <c r="I19" s="554">
        <v>0</v>
      </c>
      <c r="J19" s="554">
        <v>0</v>
      </c>
      <c r="K19" s="554">
        <v>0</v>
      </c>
      <c r="L19" s="554">
        <v>0</v>
      </c>
      <c r="M19" s="554">
        <v>0</v>
      </c>
      <c r="N19" s="554">
        <v>0</v>
      </c>
      <c r="O19" s="555">
        <v>0</v>
      </c>
    </row>
    <row r="20" spans="1:15" ht="16.8" thickBot="1" x14ac:dyDescent="0.35">
      <c r="A20" s="406" t="s">
        <v>502</v>
      </c>
      <c r="B20" s="549">
        <f t="shared" si="3"/>
        <v>0</v>
      </c>
      <c r="C20" s="549">
        <f t="shared" ref="C20:O20" si="5">SUM(C21:C26)</f>
        <v>0</v>
      </c>
      <c r="D20" s="549">
        <f t="shared" si="5"/>
        <v>0</v>
      </c>
      <c r="E20" s="549">
        <f t="shared" si="5"/>
        <v>0</v>
      </c>
      <c r="F20" s="549">
        <f t="shared" si="5"/>
        <v>0</v>
      </c>
      <c r="G20" s="549">
        <f t="shared" si="5"/>
        <v>0</v>
      </c>
      <c r="H20" s="549">
        <f t="shared" si="5"/>
        <v>0</v>
      </c>
      <c r="I20" s="549">
        <f t="shared" si="5"/>
        <v>0</v>
      </c>
      <c r="J20" s="549">
        <f t="shared" si="5"/>
        <v>0</v>
      </c>
      <c r="K20" s="549">
        <f t="shared" si="5"/>
        <v>0</v>
      </c>
      <c r="L20" s="549">
        <f t="shared" si="5"/>
        <v>0</v>
      </c>
      <c r="M20" s="549">
        <f t="shared" si="5"/>
        <v>0</v>
      </c>
      <c r="N20" s="549"/>
      <c r="O20" s="550">
        <f t="shared" si="5"/>
        <v>0</v>
      </c>
    </row>
    <row r="21" spans="1:15" ht="19.95" customHeight="1" thickBot="1" x14ac:dyDescent="0.35">
      <c r="A21" s="404" t="s">
        <v>503</v>
      </c>
      <c r="B21" s="549">
        <f t="shared" si="3"/>
        <v>0</v>
      </c>
      <c r="C21" s="554">
        <v>0</v>
      </c>
      <c r="D21" s="554">
        <v>0</v>
      </c>
      <c r="E21" s="554">
        <v>0</v>
      </c>
      <c r="F21" s="554">
        <v>0</v>
      </c>
      <c r="G21" s="554">
        <v>0</v>
      </c>
      <c r="H21" s="554">
        <v>0</v>
      </c>
      <c r="I21" s="554">
        <v>0</v>
      </c>
      <c r="J21" s="554">
        <v>0</v>
      </c>
      <c r="K21" s="554">
        <v>0</v>
      </c>
      <c r="L21" s="554">
        <v>0</v>
      </c>
      <c r="M21" s="554">
        <v>0</v>
      </c>
      <c r="N21" s="554">
        <v>0</v>
      </c>
      <c r="O21" s="555">
        <v>0</v>
      </c>
    </row>
    <row r="22" spans="1:15" ht="19.95" customHeight="1" thickBot="1" x14ac:dyDescent="0.35">
      <c r="A22" s="404" t="s">
        <v>504</v>
      </c>
      <c r="B22" s="549">
        <f t="shared" si="3"/>
        <v>0</v>
      </c>
      <c r="C22" s="554">
        <v>0</v>
      </c>
      <c r="D22" s="554">
        <v>0</v>
      </c>
      <c r="E22" s="554">
        <v>0</v>
      </c>
      <c r="F22" s="554">
        <v>0</v>
      </c>
      <c r="G22" s="554">
        <v>0</v>
      </c>
      <c r="H22" s="554">
        <v>0</v>
      </c>
      <c r="I22" s="554">
        <v>0</v>
      </c>
      <c r="J22" s="554">
        <v>0</v>
      </c>
      <c r="K22" s="554">
        <v>0</v>
      </c>
      <c r="L22" s="554">
        <v>0</v>
      </c>
      <c r="M22" s="554">
        <v>0</v>
      </c>
      <c r="N22" s="554">
        <v>0</v>
      </c>
      <c r="O22" s="555">
        <v>0</v>
      </c>
    </row>
    <row r="23" spans="1:15" ht="19.95" customHeight="1" thickBot="1" x14ac:dyDescent="0.35">
      <c r="A23" s="404" t="s">
        <v>505</v>
      </c>
      <c r="B23" s="549">
        <f t="shared" si="3"/>
        <v>0</v>
      </c>
      <c r="C23" s="554">
        <v>0</v>
      </c>
      <c r="D23" s="554">
        <v>0</v>
      </c>
      <c r="E23" s="554">
        <v>0</v>
      </c>
      <c r="F23" s="554">
        <v>0</v>
      </c>
      <c r="G23" s="554">
        <v>0</v>
      </c>
      <c r="H23" s="554">
        <v>0</v>
      </c>
      <c r="I23" s="554">
        <v>0</v>
      </c>
      <c r="J23" s="554">
        <v>0</v>
      </c>
      <c r="K23" s="554">
        <v>0</v>
      </c>
      <c r="L23" s="554">
        <v>0</v>
      </c>
      <c r="M23" s="554">
        <v>0</v>
      </c>
      <c r="N23" s="554">
        <v>0</v>
      </c>
      <c r="O23" s="555">
        <v>0</v>
      </c>
    </row>
    <row r="24" spans="1:15" ht="19.95" customHeight="1" thickBot="1" x14ac:dyDescent="0.35">
      <c r="A24" s="404" t="s">
        <v>506</v>
      </c>
      <c r="B24" s="549">
        <f t="shared" si="3"/>
        <v>0</v>
      </c>
      <c r="C24" s="554">
        <v>0</v>
      </c>
      <c r="D24" s="554">
        <v>0</v>
      </c>
      <c r="E24" s="554">
        <v>0</v>
      </c>
      <c r="F24" s="554">
        <v>0</v>
      </c>
      <c r="G24" s="554">
        <v>0</v>
      </c>
      <c r="H24" s="554">
        <v>0</v>
      </c>
      <c r="I24" s="554">
        <v>0</v>
      </c>
      <c r="J24" s="554">
        <v>0</v>
      </c>
      <c r="K24" s="554">
        <v>0</v>
      </c>
      <c r="L24" s="554">
        <v>0</v>
      </c>
      <c r="M24" s="554">
        <v>0</v>
      </c>
      <c r="N24" s="554">
        <v>0</v>
      </c>
      <c r="O24" s="555">
        <v>0</v>
      </c>
    </row>
    <row r="25" spans="1:15" ht="19.95" customHeight="1" thickBot="1" x14ac:dyDescent="0.35">
      <c r="A25" s="404" t="s">
        <v>507</v>
      </c>
      <c r="B25" s="549">
        <f t="shared" si="3"/>
        <v>0</v>
      </c>
      <c r="C25" s="554">
        <v>0</v>
      </c>
      <c r="D25" s="554">
        <v>0</v>
      </c>
      <c r="E25" s="554">
        <v>0</v>
      </c>
      <c r="F25" s="554">
        <v>0</v>
      </c>
      <c r="G25" s="554">
        <v>0</v>
      </c>
      <c r="H25" s="554">
        <v>0</v>
      </c>
      <c r="I25" s="554">
        <v>0</v>
      </c>
      <c r="J25" s="554">
        <v>0</v>
      </c>
      <c r="K25" s="554">
        <v>0</v>
      </c>
      <c r="L25" s="554">
        <v>0</v>
      </c>
      <c r="M25" s="554">
        <v>0</v>
      </c>
      <c r="N25" s="554">
        <v>0</v>
      </c>
      <c r="O25" s="555">
        <v>0</v>
      </c>
    </row>
    <row r="26" spans="1:15" ht="19.95" customHeight="1" thickBot="1" x14ac:dyDescent="0.35">
      <c r="A26" s="407" t="s">
        <v>508</v>
      </c>
      <c r="B26" s="549">
        <f t="shared" si="3"/>
        <v>0</v>
      </c>
      <c r="C26" s="554">
        <v>0</v>
      </c>
      <c r="D26" s="554">
        <v>0</v>
      </c>
      <c r="E26" s="554">
        <v>0</v>
      </c>
      <c r="F26" s="554">
        <v>0</v>
      </c>
      <c r="G26" s="554">
        <v>0</v>
      </c>
      <c r="H26" s="554">
        <v>0</v>
      </c>
      <c r="I26" s="554">
        <v>0</v>
      </c>
      <c r="J26" s="554">
        <v>0</v>
      </c>
      <c r="K26" s="554">
        <v>0</v>
      </c>
      <c r="L26" s="554">
        <v>0</v>
      </c>
      <c r="M26" s="554">
        <v>0</v>
      </c>
      <c r="N26" s="554">
        <v>0</v>
      </c>
      <c r="O26" s="555">
        <v>0</v>
      </c>
    </row>
  </sheetData>
  <sheetProtection selectLockedCells="1"/>
  <mergeCells count="4">
    <mergeCell ref="M1:O1"/>
    <mergeCell ref="M2:O2"/>
    <mergeCell ref="A3:O3"/>
    <mergeCell ref="B4:K4"/>
  </mergeCells>
  <phoneticPr fontId="10" type="noConversion"/>
  <hyperlinks>
    <hyperlink ref="P1" location="預告統計資料發布時間表!A1" display="回發布時間表" xr:uid="{FA62E79F-1682-4C54-B469-470308436547}"/>
  </hyperlinks>
  <printOptions horizontalCentered="1" verticalCentered="1"/>
  <pageMargins left="0.39370078740157483" right="0.39370078740157483" top="0.39370078740157483" bottom="0.39370078740157483" header="0.19685039370078741" footer="0.31496062992125984"/>
  <pageSetup paperSize="9" scale="72" orientation="landscape" horizontalDpi="4294967295" verticalDpi="4294967295"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B553-4DD3-4C15-81F6-D000119AA52E}">
  <sheetPr>
    <pageSetUpPr fitToPage="1"/>
  </sheetPr>
  <dimension ref="A1:K200"/>
  <sheetViews>
    <sheetView showZeros="0" topLeftCell="A14" zoomScale="75" zoomScaleNormal="75" zoomScaleSheetLayoutView="85" workbookViewId="0">
      <selection activeCell="H28" sqref="H28"/>
    </sheetView>
  </sheetViews>
  <sheetFormatPr defaultColWidth="9" defaultRowHeight="16.2" x14ac:dyDescent="0.3"/>
  <cols>
    <col min="1" max="1" width="33.44140625" style="274" customWidth="1"/>
    <col min="2" max="2" width="14.6640625" style="274" customWidth="1"/>
    <col min="3" max="3" width="14.33203125" style="274" customWidth="1"/>
    <col min="4" max="6" width="12.109375" style="274" bestFit="1" customWidth="1"/>
    <col min="7" max="7" width="13.109375" style="274" customWidth="1"/>
    <col min="8" max="8" width="15.33203125" style="274" customWidth="1"/>
    <col min="9" max="9" width="15.77734375" style="274" customWidth="1"/>
    <col min="10" max="10" width="36.88671875" style="274" customWidth="1"/>
    <col min="11" max="256" width="9" style="274"/>
    <col min="257" max="257" width="33.44140625" style="274" customWidth="1"/>
    <col min="258" max="258" width="14.6640625" style="274" customWidth="1"/>
    <col min="259" max="259" width="14.33203125" style="274" customWidth="1"/>
    <col min="260" max="262" width="12.109375" style="274" bestFit="1" customWidth="1"/>
    <col min="263" max="263" width="13.109375" style="274" customWidth="1"/>
    <col min="264" max="264" width="15.33203125" style="274" customWidth="1"/>
    <col min="265" max="265" width="15.77734375" style="274" customWidth="1"/>
    <col min="266" max="266" width="36.88671875" style="274" customWidth="1"/>
    <col min="267" max="512" width="9" style="274"/>
    <col min="513" max="513" width="33.44140625" style="274" customWidth="1"/>
    <col min="514" max="514" width="14.6640625" style="274" customWidth="1"/>
    <col min="515" max="515" width="14.33203125" style="274" customWidth="1"/>
    <col min="516" max="518" width="12.109375" style="274" bestFit="1" customWidth="1"/>
    <col min="519" max="519" width="13.109375" style="274" customWidth="1"/>
    <col min="520" max="520" width="15.33203125" style="274" customWidth="1"/>
    <col min="521" max="521" width="15.77734375" style="274" customWidth="1"/>
    <col min="522" max="522" width="36.88671875" style="274" customWidth="1"/>
    <col min="523" max="768" width="9" style="274"/>
    <col min="769" max="769" width="33.44140625" style="274" customWidth="1"/>
    <col min="770" max="770" width="14.6640625" style="274" customWidth="1"/>
    <col min="771" max="771" width="14.33203125" style="274" customWidth="1"/>
    <col min="772" max="774" width="12.109375" style="274" bestFit="1" customWidth="1"/>
    <col min="775" max="775" width="13.109375" style="274" customWidth="1"/>
    <col min="776" max="776" width="15.33203125" style="274" customWidth="1"/>
    <col min="777" max="777" width="15.77734375" style="274" customWidth="1"/>
    <col min="778" max="778" width="36.88671875" style="274" customWidth="1"/>
    <col min="779" max="1024" width="9" style="274"/>
    <col min="1025" max="1025" width="33.44140625" style="274" customWidth="1"/>
    <col min="1026" max="1026" width="14.6640625" style="274" customWidth="1"/>
    <col min="1027" max="1027" width="14.33203125" style="274" customWidth="1"/>
    <col min="1028" max="1030" width="12.109375" style="274" bestFit="1" customWidth="1"/>
    <col min="1031" max="1031" width="13.109375" style="274" customWidth="1"/>
    <col min="1032" max="1032" width="15.33203125" style="274" customWidth="1"/>
    <col min="1033" max="1033" width="15.77734375" style="274" customWidth="1"/>
    <col min="1034" max="1034" width="36.88671875" style="274" customWidth="1"/>
    <col min="1035" max="1280" width="9" style="274"/>
    <col min="1281" max="1281" width="33.44140625" style="274" customWidth="1"/>
    <col min="1282" max="1282" width="14.6640625" style="274" customWidth="1"/>
    <col min="1283" max="1283" width="14.33203125" style="274" customWidth="1"/>
    <col min="1284" max="1286" width="12.109375" style="274" bestFit="1" customWidth="1"/>
    <col min="1287" max="1287" width="13.109375" style="274" customWidth="1"/>
    <col min="1288" max="1288" width="15.33203125" style="274" customWidth="1"/>
    <col min="1289" max="1289" width="15.77734375" style="274" customWidth="1"/>
    <col min="1290" max="1290" width="36.88671875" style="274" customWidth="1"/>
    <col min="1291" max="1536" width="9" style="274"/>
    <col min="1537" max="1537" width="33.44140625" style="274" customWidth="1"/>
    <col min="1538" max="1538" width="14.6640625" style="274" customWidth="1"/>
    <col min="1539" max="1539" width="14.33203125" style="274" customWidth="1"/>
    <col min="1540" max="1542" width="12.109375" style="274" bestFit="1" customWidth="1"/>
    <col min="1543" max="1543" width="13.109375" style="274" customWidth="1"/>
    <col min="1544" max="1544" width="15.33203125" style="274" customWidth="1"/>
    <col min="1545" max="1545" width="15.77734375" style="274" customWidth="1"/>
    <col min="1546" max="1546" width="36.88671875" style="274" customWidth="1"/>
    <col min="1547" max="1792" width="9" style="274"/>
    <col min="1793" max="1793" width="33.44140625" style="274" customWidth="1"/>
    <col min="1794" max="1794" width="14.6640625" style="274" customWidth="1"/>
    <col min="1795" max="1795" width="14.33203125" style="274" customWidth="1"/>
    <col min="1796" max="1798" width="12.109375" style="274" bestFit="1" customWidth="1"/>
    <col min="1799" max="1799" width="13.109375" style="274" customWidth="1"/>
    <col min="1800" max="1800" width="15.33203125" style="274" customWidth="1"/>
    <col min="1801" max="1801" width="15.77734375" style="274" customWidth="1"/>
    <col min="1802" max="1802" width="36.88671875" style="274" customWidth="1"/>
    <col min="1803" max="2048" width="9" style="274"/>
    <col min="2049" max="2049" width="33.44140625" style="274" customWidth="1"/>
    <col min="2050" max="2050" width="14.6640625" style="274" customWidth="1"/>
    <col min="2051" max="2051" width="14.33203125" style="274" customWidth="1"/>
    <col min="2052" max="2054" width="12.109375" style="274" bestFit="1" customWidth="1"/>
    <col min="2055" max="2055" width="13.109375" style="274" customWidth="1"/>
    <col min="2056" max="2056" width="15.33203125" style="274" customWidth="1"/>
    <col min="2057" max="2057" width="15.77734375" style="274" customWidth="1"/>
    <col min="2058" max="2058" width="36.88671875" style="274" customWidth="1"/>
    <col min="2059" max="2304" width="9" style="274"/>
    <col min="2305" max="2305" width="33.44140625" style="274" customWidth="1"/>
    <col min="2306" max="2306" width="14.6640625" style="274" customWidth="1"/>
    <col min="2307" max="2307" width="14.33203125" style="274" customWidth="1"/>
    <col min="2308" max="2310" width="12.109375" style="274" bestFit="1" customWidth="1"/>
    <col min="2311" max="2311" width="13.109375" style="274" customWidth="1"/>
    <col min="2312" max="2312" width="15.33203125" style="274" customWidth="1"/>
    <col min="2313" max="2313" width="15.77734375" style="274" customWidth="1"/>
    <col min="2314" max="2314" width="36.88671875" style="274" customWidth="1"/>
    <col min="2315" max="2560" width="9" style="274"/>
    <col min="2561" max="2561" width="33.44140625" style="274" customWidth="1"/>
    <col min="2562" max="2562" width="14.6640625" style="274" customWidth="1"/>
    <col min="2563" max="2563" width="14.33203125" style="274" customWidth="1"/>
    <col min="2564" max="2566" width="12.109375" style="274" bestFit="1" customWidth="1"/>
    <col min="2567" max="2567" width="13.109375" style="274" customWidth="1"/>
    <col min="2568" max="2568" width="15.33203125" style="274" customWidth="1"/>
    <col min="2569" max="2569" width="15.77734375" style="274" customWidth="1"/>
    <col min="2570" max="2570" width="36.88671875" style="274" customWidth="1"/>
    <col min="2571" max="2816" width="9" style="274"/>
    <col min="2817" max="2817" width="33.44140625" style="274" customWidth="1"/>
    <col min="2818" max="2818" width="14.6640625" style="274" customWidth="1"/>
    <col min="2819" max="2819" width="14.33203125" style="274" customWidth="1"/>
    <col min="2820" max="2822" width="12.109375" style="274" bestFit="1" customWidth="1"/>
    <col min="2823" max="2823" width="13.109375" style="274" customWidth="1"/>
    <col min="2824" max="2824" width="15.33203125" style="274" customWidth="1"/>
    <col min="2825" max="2825" width="15.77734375" style="274" customWidth="1"/>
    <col min="2826" max="2826" width="36.88671875" style="274" customWidth="1"/>
    <col min="2827" max="3072" width="9" style="274"/>
    <col min="3073" max="3073" width="33.44140625" style="274" customWidth="1"/>
    <col min="3074" max="3074" width="14.6640625" style="274" customWidth="1"/>
    <col min="3075" max="3075" width="14.33203125" style="274" customWidth="1"/>
    <col min="3076" max="3078" width="12.109375" style="274" bestFit="1" customWidth="1"/>
    <col min="3079" max="3079" width="13.109375" style="274" customWidth="1"/>
    <col min="3080" max="3080" width="15.33203125" style="274" customWidth="1"/>
    <col min="3081" max="3081" width="15.77734375" style="274" customWidth="1"/>
    <col min="3082" max="3082" width="36.88671875" style="274" customWidth="1"/>
    <col min="3083" max="3328" width="9" style="274"/>
    <col min="3329" max="3329" width="33.44140625" style="274" customWidth="1"/>
    <col min="3330" max="3330" width="14.6640625" style="274" customWidth="1"/>
    <col min="3331" max="3331" width="14.33203125" style="274" customWidth="1"/>
    <col min="3332" max="3334" width="12.109375" style="274" bestFit="1" customWidth="1"/>
    <col min="3335" max="3335" width="13.109375" style="274" customWidth="1"/>
    <col min="3336" max="3336" width="15.33203125" style="274" customWidth="1"/>
    <col min="3337" max="3337" width="15.77734375" style="274" customWidth="1"/>
    <col min="3338" max="3338" width="36.88671875" style="274" customWidth="1"/>
    <col min="3339" max="3584" width="9" style="274"/>
    <col min="3585" max="3585" width="33.44140625" style="274" customWidth="1"/>
    <col min="3586" max="3586" width="14.6640625" style="274" customWidth="1"/>
    <col min="3587" max="3587" width="14.33203125" style="274" customWidth="1"/>
    <col min="3588" max="3590" width="12.109375" style="274" bestFit="1" customWidth="1"/>
    <col min="3591" max="3591" width="13.109375" style="274" customWidth="1"/>
    <col min="3592" max="3592" width="15.33203125" style="274" customWidth="1"/>
    <col min="3593" max="3593" width="15.77734375" style="274" customWidth="1"/>
    <col min="3594" max="3594" width="36.88671875" style="274" customWidth="1"/>
    <col min="3595" max="3840" width="9" style="274"/>
    <col min="3841" max="3841" width="33.44140625" style="274" customWidth="1"/>
    <col min="3842" max="3842" width="14.6640625" style="274" customWidth="1"/>
    <col min="3843" max="3843" width="14.33203125" style="274" customWidth="1"/>
    <col min="3844" max="3846" width="12.109375" style="274" bestFit="1" customWidth="1"/>
    <col min="3847" max="3847" width="13.109375" style="274" customWidth="1"/>
    <col min="3848" max="3848" width="15.33203125" style="274" customWidth="1"/>
    <col min="3849" max="3849" width="15.77734375" style="274" customWidth="1"/>
    <col min="3850" max="3850" width="36.88671875" style="274" customWidth="1"/>
    <col min="3851" max="4096" width="9" style="274"/>
    <col min="4097" max="4097" width="33.44140625" style="274" customWidth="1"/>
    <col min="4098" max="4098" width="14.6640625" style="274" customWidth="1"/>
    <col min="4099" max="4099" width="14.33203125" style="274" customWidth="1"/>
    <col min="4100" max="4102" width="12.109375" style="274" bestFit="1" customWidth="1"/>
    <col min="4103" max="4103" width="13.109375" style="274" customWidth="1"/>
    <col min="4104" max="4104" width="15.33203125" style="274" customWidth="1"/>
    <col min="4105" max="4105" width="15.77734375" style="274" customWidth="1"/>
    <col min="4106" max="4106" width="36.88671875" style="274" customWidth="1"/>
    <col min="4107" max="4352" width="9" style="274"/>
    <col min="4353" max="4353" width="33.44140625" style="274" customWidth="1"/>
    <col min="4354" max="4354" width="14.6640625" style="274" customWidth="1"/>
    <col min="4355" max="4355" width="14.33203125" style="274" customWidth="1"/>
    <col min="4356" max="4358" width="12.109375" style="274" bestFit="1" customWidth="1"/>
    <col min="4359" max="4359" width="13.109375" style="274" customWidth="1"/>
    <col min="4360" max="4360" width="15.33203125" style="274" customWidth="1"/>
    <col min="4361" max="4361" width="15.77734375" style="274" customWidth="1"/>
    <col min="4362" max="4362" width="36.88671875" style="274" customWidth="1"/>
    <col min="4363" max="4608" width="9" style="274"/>
    <col min="4609" max="4609" width="33.44140625" style="274" customWidth="1"/>
    <col min="4610" max="4610" width="14.6640625" style="274" customWidth="1"/>
    <col min="4611" max="4611" width="14.33203125" style="274" customWidth="1"/>
    <col min="4612" max="4614" width="12.109375" style="274" bestFit="1" customWidth="1"/>
    <col min="4615" max="4615" width="13.109375" style="274" customWidth="1"/>
    <col min="4616" max="4616" width="15.33203125" style="274" customWidth="1"/>
    <col min="4617" max="4617" width="15.77734375" style="274" customWidth="1"/>
    <col min="4618" max="4618" width="36.88671875" style="274" customWidth="1"/>
    <col min="4619" max="4864" width="9" style="274"/>
    <col min="4865" max="4865" width="33.44140625" style="274" customWidth="1"/>
    <col min="4866" max="4866" width="14.6640625" style="274" customWidth="1"/>
    <col min="4867" max="4867" width="14.33203125" style="274" customWidth="1"/>
    <col min="4868" max="4870" width="12.109375" style="274" bestFit="1" customWidth="1"/>
    <col min="4871" max="4871" width="13.109375" style="274" customWidth="1"/>
    <col min="4872" max="4872" width="15.33203125" style="274" customWidth="1"/>
    <col min="4873" max="4873" width="15.77734375" style="274" customWidth="1"/>
    <col min="4874" max="4874" width="36.88671875" style="274" customWidth="1"/>
    <col min="4875" max="5120" width="9" style="274"/>
    <col min="5121" max="5121" width="33.44140625" style="274" customWidth="1"/>
    <col min="5122" max="5122" width="14.6640625" style="274" customWidth="1"/>
    <col min="5123" max="5123" width="14.33203125" style="274" customWidth="1"/>
    <col min="5124" max="5126" width="12.109375" style="274" bestFit="1" customWidth="1"/>
    <col min="5127" max="5127" width="13.109375" style="274" customWidth="1"/>
    <col min="5128" max="5128" width="15.33203125" style="274" customWidth="1"/>
    <col min="5129" max="5129" width="15.77734375" style="274" customWidth="1"/>
    <col min="5130" max="5130" width="36.88671875" style="274" customWidth="1"/>
    <col min="5131" max="5376" width="9" style="274"/>
    <col min="5377" max="5377" width="33.44140625" style="274" customWidth="1"/>
    <col min="5378" max="5378" width="14.6640625" style="274" customWidth="1"/>
    <col min="5379" max="5379" width="14.33203125" style="274" customWidth="1"/>
    <col min="5380" max="5382" width="12.109375" style="274" bestFit="1" customWidth="1"/>
    <col min="5383" max="5383" width="13.109375" style="274" customWidth="1"/>
    <col min="5384" max="5384" width="15.33203125" style="274" customWidth="1"/>
    <col min="5385" max="5385" width="15.77734375" style="274" customWidth="1"/>
    <col min="5386" max="5386" width="36.88671875" style="274" customWidth="1"/>
    <col min="5387" max="5632" width="9" style="274"/>
    <col min="5633" max="5633" width="33.44140625" style="274" customWidth="1"/>
    <col min="5634" max="5634" width="14.6640625" style="274" customWidth="1"/>
    <col min="5635" max="5635" width="14.33203125" style="274" customWidth="1"/>
    <col min="5636" max="5638" width="12.109375" style="274" bestFit="1" customWidth="1"/>
    <col min="5639" max="5639" width="13.109375" style="274" customWidth="1"/>
    <col min="5640" max="5640" width="15.33203125" style="274" customWidth="1"/>
    <col min="5641" max="5641" width="15.77734375" style="274" customWidth="1"/>
    <col min="5642" max="5642" width="36.88671875" style="274" customWidth="1"/>
    <col min="5643" max="5888" width="9" style="274"/>
    <col min="5889" max="5889" width="33.44140625" style="274" customWidth="1"/>
    <col min="5890" max="5890" width="14.6640625" style="274" customWidth="1"/>
    <col min="5891" max="5891" width="14.33203125" style="274" customWidth="1"/>
    <col min="5892" max="5894" width="12.109375" style="274" bestFit="1" customWidth="1"/>
    <col min="5895" max="5895" width="13.109375" style="274" customWidth="1"/>
    <col min="5896" max="5896" width="15.33203125" style="274" customWidth="1"/>
    <col min="5897" max="5897" width="15.77734375" style="274" customWidth="1"/>
    <col min="5898" max="5898" width="36.88671875" style="274" customWidth="1"/>
    <col min="5899" max="6144" width="9" style="274"/>
    <col min="6145" max="6145" width="33.44140625" style="274" customWidth="1"/>
    <col min="6146" max="6146" width="14.6640625" style="274" customWidth="1"/>
    <col min="6147" max="6147" width="14.33203125" style="274" customWidth="1"/>
    <col min="6148" max="6150" width="12.109375" style="274" bestFit="1" customWidth="1"/>
    <col min="6151" max="6151" width="13.109375" style="274" customWidth="1"/>
    <col min="6152" max="6152" width="15.33203125" style="274" customWidth="1"/>
    <col min="6153" max="6153" width="15.77734375" style="274" customWidth="1"/>
    <col min="6154" max="6154" width="36.88671875" style="274" customWidth="1"/>
    <col min="6155" max="6400" width="9" style="274"/>
    <col min="6401" max="6401" width="33.44140625" style="274" customWidth="1"/>
    <col min="6402" max="6402" width="14.6640625" style="274" customWidth="1"/>
    <col min="6403" max="6403" width="14.33203125" style="274" customWidth="1"/>
    <col min="6404" max="6406" width="12.109375" style="274" bestFit="1" customWidth="1"/>
    <col min="6407" max="6407" width="13.109375" style="274" customWidth="1"/>
    <col min="6408" max="6408" width="15.33203125" style="274" customWidth="1"/>
    <col min="6409" max="6409" width="15.77734375" style="274" customWidth="1"/>
    <col min="6410" max="6410" width="36.88671875" style="274" customWidth="1"/>
    <col min="6411" max="6656" width="9" style="274"/>
    <col min="6657" max="6657" width="33.44140625" style="274" customWidth="1"/>
    <col min="6658" max="6658" width="14.6640625" style="274" customWidth="1"/>
    <col min="6659" max="6659" width="14.33203125" style="274" customWidth="1"/>
    <col min="6660" max="6662" width="12.109375" style="274" bestFit="1" customWidth="1"/>
    <col min="6663" max="6663" width="13.109375" style="274" customWidth="1"/>
    <col min="6664" max="6664" width="15.33203125" style="274" customWidth="1"/>
    <col min="6665" max="6665" width="15.77734375" style="274" customWidth="1"/>
    <col min="6666" max="6666" width="36.88671875" style="274" customWidth="1"/>
    <col min="6667" max="6912" width="9" style="274"/>
    <col min="6913" max="6913" width="33.44140625" style="274" customWidth="1"/>
    <col min="6914" max="6914" width="14.6640625" style="274" customWidth="1"/>
    <col min="6915" max="6915" width="14.33203125" style="274" customWidth="1"/>
    <col min="6916" max="6918" width="12.109375" style="274" bestFit="1" customWidth="1"/>
    <col min="6919" max="6919" width="13.109375" style="274" customWidth="1"/>
    <col min="6920" max="6920" width="15.33203125" style="274" customWidth="1"/>
    <col min="6921" max="6921" width="15.77734375" style="274" customWidth="1"/>
    <col min="6922" max="6922" width="36.88671875" style="274" customWidth="1"/>
    <col min="6923" max="7168" width="9" style="274"/>
    <col min="7169" max="7169" width="33.44140625" style="274" customWidth="1"/>
    <col min="7170" max="7170" width="14.6640625" style="274" customWidth="1"/>
    <col min="7171" max="7171" width="14.33203125" style="274" customWidth="1"/>
    <col min="7172" max="7174" width="12.109375" style="274" bestFit="1" customWidth="1"/>
    <col min="7175" max="7175" width="13.109375" style="274" customWidth="1"/>
    <col min="7176" max="7176" width="15.33203125" style="274" customWidth="1"/>
    <col min="7177" max="7177" width="15.77734375" style="274" customWidth="1"/>
    <col min="7178" max="7178" width="36.88671875" style="274" customWidth="1"/>
    <col min="7179" max="7424" width="9" style="274"/>
    <col min="7425" max="7425" width="33.44140625" style="274" customWidth="1"/>
    <col min="7426" max="7426" width="14.6640625" style="274" customWidth="1"/>
    <col min="7427" max="7427" width="14.33203125" style="274" customWidth="1"/>
    <col min="7428" max="7430" width="12.109375" style="274" bestFit="1" customWidth="1"/>
    <col min="7431" max="7431" width="13.109375" style="274" customWidth="1"/>
    <col min="7432" max="7432" width="15.33203125" style="274" customWidth="1"/>
    <col min="7433" max="7433" width="15.77734375" style="274" customWidth="1"/>
    <col min="7434" max="7434" width="36.88671875" style="274" customWidth="1"/>
    <col min="7435" max="7680" width="9" style="274"/>
    <col min="7681" max="7681" width="33.44140625" style="274" customWidth="1"/>
    <col min="7682" max="7682" width="14.6640625" style="274" customWidth="1"/>
    <col min="7683" max="7683" width="14.33203125" style="274" customWidth="1"/>
    <col min="7684" max="7686" width="12.109375" style="274" bestFit="1" customWidth="1"/>
    <col min="7687" max="7687" width="13.109375" style="274" customWidth="1"/>
    <col min="7688" max="7688" width="15.33203125" style="274" customWidth="1"/>
    <col min="7689" max="7689" width="15.77734375" style="274" customWidth="1"/>
    <col min="7690" max="7690" width="36.88671875" style="274" customWidth="1"/>
    <col min="7691" max="7936" width="9" style="274"/>
    <col min="7937" max="7937" width="33.44140625" style="274" customWidth="1"/>
    <col min="7938" max="7938" width="14.6640625" style="274" customWidth="1"/>
    <col min="7939" max="7939" width="14.33203125" style="274" customWidth="1"/>
    <col min="7940" max="7942" width="12.109375" style="274" bestFit="1" customWidth="1"/>
    <col min="7943" max="7943" width="13.109375" style="274" customWidth="1"/>
    <col min="7944" max="7944" width="15.33203125" style="274" customWidth="1"/>
    <col min="7945" max="7945" width="15.77734375" style="274" customWidth="1"/>
    <col min="7946" max="7946" width="36.88671875" style="274" customWidth="1"/>
    <col min="7947" max="8192" width="9" style="274"/>
    <col min="8193" max="8193" width="33.44140625" style="274" customWidth="1"/>
    <col min="8194" max="8194" width="14.6640625" style="274" customWidth="1"/>
    <col min="8195" max="8195" width="14.33203125" style="274" customWidth="1"/>
    <col min="8196" max="8198" width="12.109375" style="274" bestFit="1" customWidth="1"/>
    <col min="8199" max="8199" width="13.109375" style="274" customWidth="1"/>
    <col min="8200" max="8200" width="15.33203125" style="274" customWidth="1"/>
    <col min="8201" max="8201" width="15.77734375" style="274" customWidth="1"/>
    <col min="8202" max="8202" width="36.88671875" style="274" customWidth="1"/>
    <col min="8203" max="8448" width="9" style="274"/>
    <col min="8449" max="8449" width="33.44140625" style="274" customWidth="1"/>
    <col min="8450" max="8450" width="14.6640625" style="274" customWidth="1"/>
    <col min="8451" max="8451" width="14.33203125" style="274" customWidth="1"/>
    <col min="8452" max="8454" width="12.109375" style="274" bestFit="1" customWidth="1"/>
    <col min="8455" max="8455" width="13.109375" style="274" customWidth="1"/>
    <col min="8456" max="8456" width="15.33203125" style="274" customWidth="1"/>
    <col min="8457" max="8457" width="15.77734375" style="274" customWidth="1"/>
    <col min="8458" max="8458" width="36.88671875" style="274" customWidth="1"/>
    <col min="8459" max="8704" width="9" style="274"/>
    <col min="8705" max="8705" width="33.44140625" style="274" customWidth="1"/>
    <col min="8706" max="8706" width="14.6640625" style="274" customWidth="1"/>
    <col min="8707" max="8707" width="14.33203125" style="274" customWidth="1"/>
    <col min="8708" max="8710" width="12.109375" style="274" bestFit="1" customWidth="1"/>
    <col min="8711" max="8711" width="13.109375" style="274" customWidth="1"/>
    <col min="8712" max="8712" width="15.33203125" style="274" customWidth="1"/>
    <col min="8713" max="8713" width="15.77734375" style="274" customWidth="1"/>
    <col min="8714" max="8714" width="36.88671875" style="274" customWidth="1"/>
    <col min="8715" max="8960" width="9" style="274"/>
    <col min="8961" max="8961" width="33.44140625" style="274" customWidth="1"/>
    <col min="8962" max="8962" width="14.6640625" style="274" customWidth="1"/>
    <col min="8963" max="8963" width="14.33203125" style="274" customWidth="1"/>
    <col min="8964" max="8966" width="12.109375" style="274" bestFit="1" customWidth="1"/>
    <col min="8967" max="8967" width="13.109375" style="274" customWidth="1"/>
    <col min="8968" max="8968" width="15.33203125" style="274" customWidth="1"/>
    <col min="8969" max="8969" width="15.77734375" style="274" customWidth="1"/>
    <col min="8970" max="8970" width="36.88671875" style="274" customWidth="1"/>
    <col min="8971" max="9216" width="9" style="274"/>
    <col min="9217" max="9217" width="33.44140625" style="274" customWidth="1"/>
    <col min="9218" max="9218" width="14.6640625" style="274" customWidth="1"/>
    <col min="9219" max="9219" width="14.33203125" style="274" customWidth="1"/>
    <col min="9220" max="9222" width="12.109375" style="274" bestFit="1" customWidth="1"/>
    <col min="9223" max="9223" width="13.109375" style="274" customWidth="1"/>
    <col min="9224" max="9224" width="15.33203125" style="274" customWidth="1"/>
    <col min="9225" max="9225" width="15.77734375" style="274" customWidth="1"/>
    <col min="9226" max="9226" width="36.88671875" style="274" customWidth="1"/>
    <col min="9227" max="9472" width="9" style="274"/>
    <col min="9473" max="9473" width="33.44140625" style="274" customWidth="1"/>
    <col min="9474" max="9474" width="14.6640625" style="274" customWidth="1"/>
    <col min="9475" max="9475" width="14.33203125" style="274" customWidth="1"/>
    <col min="9476" max="9478" width="12.109375" style="274" bestFit="1" customWidth="1"/>
    <col min="9479" max="9479" width="13.109375" style="274" customWidth="1"/>
    <col min="9480" max="9480" width="15.33203125" style="274" customWidth="1"/>
    <col min="9481" max="9481" width="15.77734375" style="274" customWidth="1"/>
    <col min="9482" max="9482" width="36.88671875" style="274" customWidth="1"/>
    <col min="9483" max="9728" width="9" style="274"/>
    <col min="9729" max="9729" width="33.44140625" style="274" customWidth="1"/>
    <col min="9730" max="9730" width="14.6640625" style="274" customWidth="1"/>
    <col min="9731" max="9731" width="14.33203125" style="274" customWidth="1"/>
    <col min="9732" max="9734" width="12.109375" style="274" bestFit="1" customWidth="1"/>
    <col min="9735" max="9735" width="13.109375" style="274" customWidth="1"/>
    <col min="9736" max="9736" width="15.33203125" style="274" customWidth="1"/>
    <col min="9737" max="9737" width="15.77734375" style="274" customWidth="1"/>
    <col min="9738" max="9738" width="36.88671875" style="274" customWidth="1"/>
    <col min="9739" max="9984" width="9" style="274"/>
    <col min="9985" max="9985" width="33.44140625" style="274" customWidth="1"/>
    <col min="9986" max="9986" width="14.6640625" style="274" customWidth="1"/>
    <col min="9987" max="9987" width="14.33203125" style="274" customWidth="1"/>
    <col min="9988" max="9990" width="12.109375" style="274" bestFit="1" customWidth="1"/>
    <col min="9991" max="9991" width="13.109375" style="274" customWidth="1"/>
    <col min="9992" max="9992" width="15.33203125" style="274" customWidth="1"/>
    <col min="9993" max="9993" width="15.77734375" style="274" customWidth="1"/>
    <col min="9994" max="9994" width="36.88671875" style="274" customWidth="1"/>
    <col min="9995" max="10240" width="9" style="274"/>
    <col min="10241" max="10241" width="33.44140625" style="274" customWidth="1"/>
    <col min="10242" max="10242" width="14.6640625" style="274" customWidth="1"/>
    <col min="10243" max="10243" width="14.33203125" style="274" customWidth="1"/>
    <col min="10244" max="10246" width="12.109375" style="274" bestFit="1" customWidth="1"/>
    <col min="10247" max="10247" width="13.109375" style="274" customWidth="1"/>
    <col min="10248" max="10248" width="15.33203125" style="274" customWidth="1"/>
    <col min="10249" max="10249" width="15.77734375" style="274" customWidth="1"/>
    <col min="10250" max="10250" width="36.88671875" style="274" customWidth="1"/>
    <col min="10251" max="10496" width="9" style="274"/>
    <col min="10497" max="10497" width="33.44140625" style="274" customWidth="1"/>
    <col min="10498" max="10498" width="14.6640625" style="274" customWidth="1"/>
    <col min="10499" max="10499" width="14.33203125" style="274" customWidth="1"/>
    <col min="10500" max="10502" width="12.109375" style="274" bestFit="1" customWidth="1"/>
    <col min="10503" max="10503" width="13.109375" style="274" customWidth="1"/>
    <col min="10504" max="10504" width="15.33203125" style="274" customWidth="1"/>
    <col min="10505" max="10505" width="15.77734375" style="274" customWidth="1"/>
    <col min="10506" max="10506" width="36.88671875" style="274" customWidth="1"/>
    <col min="10507" max="10752" width="9" style="274"/>
    <col min="10753" max="10753" width="33.44140625" style="274" customWidth="1"/>
    <col min="10754" max="10754" width="14.6640625" style="274" customWidth="1"/>
    <col min="10755" max="10755" width="14.33203125" style="274" customWidth="1"/>
    <col min="10756" max="10758" width="12.109375" style="274" bestFit="1" customWidth="1"/>
    <col min="10759" max="10759" width="13.109375" style="274" customWidth="1"/>
    <col min="10760" max="10760" width="15.33203125" style="274" customWidth="1"/>
    <col min="10761" max="10761" width="15.77734375" style="274" customWidth="1"/>
    <col min="10762" max="10762" width="36.88671875" style="274" customWidth="1"/>
    <col min="10763" max="11008" width="9" style="274"/>
    <col min="11009" max="11009" width="33.44140625" style="274" customWidth="1"/>
    <col min="11010" max="11010" width="14.6640625" style="274" customWidth="1"/>
    <col min="11011" max="11011" width="14.33203125" style="274" customWidth="1"/>
    <col min="11012" max="11014" width="12.109375" style="274" bestFit="1" customWidth="1"/>
    <col min="11015" max="11015" width="13.109375" style="274" customWidth="1"/>
    <col min="11016" max="11016" width="15.33203125" style="274" customWidth="1"/>
    <col min="11017" max="11017" width="15.77734375" style="274" customWidth="1"/>
    <col min="11018" max="11018" width="36.88671875" style="274" customWidth="1"/>
    <col min="11019" max="11264" width="9" style="274"/>
    <col min="11265" max="11265" width="33.44140625" style="274" customWidth="1"/>
    <col min="11266" max="11266" width="14.6640625" style="274" customWidth="1"/>
    <col min="11267" max="11267" width="14.33203125" style="274" customWidth="1"/>
    <col min="11268" max="11270" width="12.109375" style="274" bestFit="1" customWidth="1"/>
    <col min="11271" max="11271" width="13.109375" style="274" customWidth="1"/>
    <col min="11272" max="11272" width="15.33203125" style="274" customWidth="1"/>
    <col min="11273" max="11273" width="15.77734375" style="274" customWidth="1"/>
    <col min="11274" max="11274" width="36.88671875" style="274" customWidth="1"/>
    <col min="11275" max="11520" width="9" style="274"/>
    <col min="11521" max="11521" width="33.44140625" style="274" customWidth="1"/>
    <col min="11522" max="11522" width="14.6640625" style="274" customWidth="1"/>
    <col min="11523" max="11523" width="14.33203125" style="274" customWidth="1"/>
    <col min="11524" max="11526" width="12.109375" style="274" bestFit="1" customWidth="1"/>
    <col min="11527" max="11527" width="13.109375" style="274" customWidth="1"/>
    <col min="11528" max="11528" width="15.33203125" style="274" customWidth="1"/>
    <col min="11529" max="11529" width="15.77734375" style="274" customWidth="1"/>
    <col min="11530" max="11530" width="36.88671875" style="274" customWidth="1"/>
    <col min="11531" max="11776" width="9" style="274"/>
    <col min="11777" max="11777" width="33.44140625" style="274" customWidth="1"/>
    <col min="11778" max="11778" width="14.6640625" style="274" customWidth="1"/>
    <col min="11779" max="11779" width="14.33203125" style="274" customWidth="1"/>
    <col min="11780" max="11782" width="12.109375" style="274" bestFit="1" customWidth="1"/>
    <col min="11783" max="11783" width="13.109375" style="274" customWidth="1"/>
    <col min="11784" max="11784" width="15.33203125" style="274" customWidth="1"/>
    <col min="11785" max="11785" width="15.77734375" style="274" customWidth="1"/>
    <col min="11786" max="11786" width="36.88671875" style="274" customWidth="1"/>
    <col min="11787" max="12032" width="9" style="274"/>
    <col min="12033" max="12033" width="33.44140625" style="274" customWidth="1"/>
    <col min="12034" max="12034" width="14.6640625" style="274" customWidth="1"/>
    <col min="12035" max="12035" width="14.33203125" style="274" customWidth="1"/>
    <col min="12036" max="12038" width="12.109375" style="274" bestFit="1" customWidth="1"/>
    <col min="12039" max="12039" width="13.109375" style="274" customWidth="1"/>
    <col min="12040" max="12040" width="15.33203125" style="274" customWidth="1"/>
    <col min="12041" max="12041" width="15.77734375" style="274" customWidth="1"/>
    <col min="12042" max="12042" width="36.88671875" style="274" customWidth="1"/>
    <col min="12043" max="12288" width="9" style="274"/>
    <col min="12289" max="12289" width="33.44140625" style="274" customWidth="1"/>
    <col min="12290" max="12290" width="14.6640625" style="274" customWidth="1"/>
    <col min="12291" max="12291" width="14.33203125" style="274" customWidth="1"/>
    <col min="12292" max="12294" width="12.109375" style="274" bestFit="1" customWidth="1"/>
    <col min="12295" max="12295" width="13.109375" style="274" customWidth="1"/>
    <col min="12296" max="12296" width="15.33203125" style="274" customWidth="1"/>
    <col min="12297" max="12297" width="15.77734375" style="274" customWidth="1"/>
    <col min="12298" max="12298" width="36.88671875" style="274" customWidth="1"/>
    <col min="12299" max="12544" width="9" style="274"/>
    <col min="12545" max="12545" width="33.44140625" style="274" customWidth="1"/>
    <col min="12546" max="12546" width="14.6640625" style="274" customWidth="1"/>
    <col min="12547" max="12547" width="14.33203125" style="274" customWidth="1"/>
    <col min="12548" max="12550" width="12.109375" style="274" bestFit="1" customWidth="1"/>
    <col min="12551" max="12551" width="13.109375" style="274" customWidth="1"/>
    <col min="12552" max="12552" width="15.33203125" style="274" customWidth="1"/>
    <col min="12553" max="12553" width="15.77734375" style="274" customWidth="1"/>
    <col min="12554" max="12554" width="36.88671875" style="274" customWidth="1"/>
    <col min="12555" max="12800" width="9" style="274"/>
    <col min="12801" max="12801" width="33.44140625" style="274" customWidth="1"/>
    <col min="12802" max="12802" width="14.6640625" style="274" customWidth="1"/>
    <col min="12803" max="12803" width="14.33203125" style="274" customWidth="1"/>
    <col min="12804" max="12806" width="12.109375" style="274" bestFit="1" customWidth="1"/>
    <col min="12807" max="12807" width="13.109375" style="274" customWidth="1"/>
    <col min="12808" max="12808" width="15.33203125" style="274" customWidth="1"/>
    <col min="12809" max="12809" width="15.77734375" style="274" customWidth="1"/>
    <col min="12810" max="12810" width="36.88671875" style="274" customWidth="1"/>
    <col min="12811" max="13056" width="9" style="274"/>
    <col min="13057" max="13057" width="33.44140625" style="274" customWidth="1"/>
    <col min="13058" max="13058" width="14.6640625" style="274" customWidth="1"/>
    <col min="13059" max="13059" width="14.33203125" style="274" customWidth="1"/>
    <col min="13060" max="13062" width="12.109375" style="274" bestFit="1" customWidth="1"/>
    <col min="13063" max="13063" width="13.109375" style="274" customWidth="1"/>
    <col min="13064" max="13064" width="15.33203125" style="274" customWidth="1"/>
    <col min="13065" max="13065" width="15.77734375" style="274" customWidth="1"/>
    <col min="13066" max="13066" width="36.88671875" style="274" customWidth="1"/>
    <col min="13067" max="13312" width="9" style="274"/>
    <col min="13313" max="13313" width="33.44140625" style="274" customWidth="1"/>
    <col min="13314" max="13314" width="14.6640625" style="274" customWidth="1"/>
    <col min="13315" max="13315" width="14.33203125" style="274" customWidth="1"/>
    <col min="13316" max="13318" width="12.109375" style="274" bestFit="1" customWidth="1"/>
    <col min="13319" max="13319" width="13.109375" style="274" customWidth="1"/>
    <col min="13320" max="13320" width="15.33203125" style="274" customWidth="1"/>
    <col min="13321" max="13321" width="15.77734375" style="274" customWidth="1"/>
    <col min="13322" max="13322" width="36.88671875" style="274" customWidth="1"/>
    <col min="13323" max="13568" width="9" style="274"/>
    <col min="13569" max="13569" width="33.44140625" style="274" customWidth="1"/>
    <col min="13570" max="13570" width="14.6640625" style="274" customWidth="1"/>
    <col min="13571" max="13571" width="14.33203125" style="274" customWidth="1"/>
    <col min="13572" max="13574" width="12.109375" style="274" bestFit="1" customWidth="1"/>
    <col min="13575" max="13575" width="13.109375" style="274" customWidth="1"/>
    <col min="13576" max="13576" width="15.33203125" style="274" customWidth="1"/>
    <col min="13577" max="13577" width="15.77734375" style="274" customWidth="1"/>
    <col min="13578" max="13578" width="36.88671875" style="274" customWidth="1"/>
    <col min="13579" max="13824" width="9" style="274"/>
    <col min="13825" max="13825" width="33.44140625" style="274" customWidth="1"/>
    <col min="13826" max="13826" width="14.6640625" style="274" customWidth="1"/>
    <col min="13827" max="13827" width="14.33203125" style="274" customWidth="1"/>
    <col min="13828" max="13830" width="12.109375" style="274" bestFit="1" customWidth="1"/>
    <col min="13831" max="13831" width="13.109375" style="274" customWidth="1"/>
    <col min="13832" max="13832" width="15.33203125" style="274" customWidth="1"/>
    <col min="13833" max="13833" width="15.77734375" style="274" customWidth="1"/>
    <col min="13834" max="13834" width="36.88671875" style="274" customWidth="1"/>
    <col min="13835" max="14080" width="9" style="274"/>
    <col min="14081" max="14081" width="33.44140625" style="274" customWidth="1"/>
    <col min="14082" max="14082" width="14.6640625" style="274" customWidth="1"/>
    <col min="14083" max="14083" width="14.33203125" style="274" customWidth="1"/>
    <col min="14084" max="14086" width="12.109375" style="274" bestFit="1" customWidth="1"/>
    <col min="14087" max="14087" width="13.109375" style="274" customWidth="1"/>
    <col min="14088" max="14088" width="15.33203125" style="274" customWidth="1"/>
    <col min="14089" max="14089" width="15.77734375" style="274" customWidth="1"/>
    <col min="14090" max="14090" width="36.88671875" style="274" customWidth="1"/>
    <col min="14091" max="14336" width="9" style="274"/>
    <col min="14337" max="14337" width="33.44140625" style="274" customWidth="1"/>
    <col min="14338" max="14338" width="14.6640625" style="274" customWidth="1"/>
    <col min="14339" max="14339" width="14.33203125" style="274" customWidth="1"/>
    <col min="14340" max="14342" width="12.109375" style="274" bestFit="1" customWidth="1"/>
    <col min="14343" max="14343" width="13.109375" style="274" customWidth="1"/>
    <col min="14344" max="14344" width="15.33203125" style="274" customWidth="1"/>
    <col min="14345" max="14345" width="15.77734375" style="274" customWidth="1"/>
    <col min="14346" max="14346" width="36.88671875" style="274" customWidth="1"/>
    <col min="14347" max="14592" width="9" style="274"/>
    <col min="14593" max="14593" width="33.44140625" style="274" customWidth="1"/>
    <col min="14594" max="14594" width="14.6640625" style="274" customWidth="1"/>
    <col min="14595" max="14595" width="14.33203125" style="274" customWidth="1"/>
    <col min="14596" max="14598" width="12.109375" style="274" bestFit="1" customWidth="1"/>
    <col min="14599" max="14599" width="13.109375" style="274" customWidth="1"/>
    <col min="14600" max="14600" width="15.33203125" style="274" customWidth="1"/>
    <col min="14601" max="14601" width="15.77734375" style="274" customWidth="1"/>
    <col min="14602" max="14602" width="36.88671875" style="274" customWidth="1"/>
    <col min="14603" max="14848" width="9" style="274"/>
    <col min="14849" max="14849" width="33.44140625" style="274" customWidth="1"/>
    <col min="14850" max="14850" width="14.6640625" style="274" customWidth="1"/>
    <col min="14851" max="14851" width="14.33203125" style="274" customWidth="1"/>
    <col min="14852" max="14854" width="12.109375" style="274" bestFit="1" customWidth="1"/>
    <col min="14855" max="14855" width="13.109375" style="274" customWidth="1"/>
    <col min="14856" max="14856" width="15.33203125" style="274" customWidth="1"/>
    <col min="14857" max="14857" width="15.77734375" style="274" customWidth="1"/>
    <col min="14858" max="14858" width="36.88671875" style="274" customWidth="1"/>
    <col min="14859" max="15104" width="9" style="274"/>
    <col min="15105" max="15105" width="33.44140625" style="274" customWidth="1"/>
    <col min="15106" max="15106" width="14.6640625" style="274" customWidth="1"/>
    <col min="15107" max="15107" width="14.33203125" style="274" customWidth="1"/>
    <col min="15108" max="15110" width="12.109375" style="274" bestFit="1" customWidth="1"/>
    <col min="15111" max="15111" width="13.109375" style="274" customWidth="1"/>
    <col min="15112" max="15112" width="15.33203125" style="274" customWidth="1"/>
    <col min="15113" max="15113" width="15.77734375" style="274" customWidth="1"/>
    <col min="15114" max="15114" width="36.88671875" style="274" customWidth="1"/>
    <col min="15115" max="15360" width="9" style="274"/>
    <col min="15361" max="15361" width="33.44140625" style="274" customWidth="1"/>
    <col min="15362" max="15362" width="14.6640625" style="274" customWidth="1"/>
    <col min="15363" max="15363" width="14.33203125" style="274" customWidth="1"/>
    <col min="15364" max="15366" width="12.109375" style="274" bestFit="1" customWidth="1"/>
    <col min="15367" max="15367" width="13.109375" style="274" customWidth="1"/>
    <col min="15368" max="15368" width="15.33203125" style="274" customWidth="1"/>
    <col min="15369" max="15369" width="15.77734375" style="274" customWidth="1"/>
    <col min="15370" max="15370" width="36.88671875" style="274" customWidth="1"/>
    <col min="15371" max="15616" width="9" style="274"/>
    <col min="15617" max="15617" width="33.44140625" style="274" customWidth="1"/>
    <col min="15618" max="15618" width="14.6640625" style="274" customWidth="1"/>
    <col min="15619" max="15619" width="14.33203125" style="274" customWidth="1"/>
    <col min="15620" max="15622" width="12.109375" style="274" bestFit="1" customWidth="1"/>
    <col min="15623" max="15623" width="13.109375" style="274" customWidth="1"/>
    <col min="15624" max="15624" width="15.33203125" style="274" customWidth="1"/>
    <col min="15625" max="15625" width="15.77734375" style="274" customWidth="1"/>
    <col min="15626" max="15626" width="36.88671875" style="274" customWidth="1"/>
    <col min="15627" max="15872" width="9" style="274"/>
    <col min="15873" max="15873" width="33.44140625" style="274" customWidth="1"/>
    <col min="15874" max="15874" width="14.6640625" style="274" customWidth="1"/>
    <col min="15875" max="15875" width="14.33203125" style="274" customWidth="1"/>
    <col min="15876" max="15878" width="12.109375" style="274" bestFit="1" customWidth="1"/>
    <col min="15879" max="15879" width="13.109375" style="274" customWidth="1"/>
    <col min="15880" max="15880" width="15.33203125" style="274" customWidth="1"/>
    <col min="15881" max="15881" width="15.77734375" style="274" customWidth="1"/>
    <col min="15882" max="15882" width="36.88671875" style="274" customWidth="1"/>
    <col min="15883" max="16128" width="9" style="274"/>
    <col min="16129" max="16129" width="33.44140625" style="274" customWidth="1"/>
    <col min="16130" max="16130" width="14.6640625" style="274" customWidth="1"/>
    <col min="16131" max="16131" width="14.33203125" style="274" customWidth="1"/>
    <col min="16132" max="16134" width="12.109375" style="274" bestFit="1" customWidth="1"/>
    <col min="16135" max="16135" width="13.109375" style="274" customWidth="1"/>
    <col min="16136" max="16136" width="15.33203125" style="274" customWidth="1"/>
    <col min="16137" max="16137" width="15.77734375" style="274" customWidth="1"/>
    <col min="16138" max="16138" width="36.88671875" style="274" customWidth="1"/>
    <col min="16139" max="16384" width="9" style="274"/>
  </cols>
  <sheetData>
    <row r="1" spans="1:11" ht="20.399999999999999" thickBot="1" x14ac:dyDescent="0.45">
      <c r="A1" s="378" t="s">
        <v>509</v>
      </c>
      <c r="B1" s="89"/>
      <c r="C1" s="89"/>
      <c r="D1" s="89"/>
      <c r="E1" s="89"/>
      <c r="F1" s="89"/>
      <c r="G1" s="89"/>
      <c r="H1" s="89"/>
      <c r="I1" s="378" t="s">
        <v>105</v>
      </c>
      <c r="J1" s="408" t="s">
        <v>152</v>
      </c>
      <c r="K1" s="109" t="s">
        <v>107</v>
      </c>
    </row>
    <row r="2" spans="1:11" ht="20.399999999999999" thickBot="1" x14ac:dyDescent="0.45">
      <c r="A2" s="378" t="s">
        <v>510</v>
      </c>
      <c r="B2" s="380" t="s">
        <v>511</v>
      </c>
      <c r="C2" s="380"/>
      <c r="D2" s="380"/>
      <c r="E2" s="380"/>
      <c r="F2" s="380"/>
      <c r="G2" s="380"/>
      <c r="H2" s="380"/>
      <c r="I2" s="378" t="s">
        <v>243</v>
      </c>
      <c r="J2" s="409" t="s">
        <v>453</v>
      </c>
    </row>
    <row r="3" spans="1:11" ht="42" customHeight="1" x14ac:dyDescent="0.7">
      <c r="A3" s="1068" t="s">
        <v>512</v>
      </c>
      <c r="B3" s="1054"/>
      <c r="C3" s="1054"/>
      <c r="D3" s="1054"/>
      <c r="E3" s="1054"/>
      <c r="F3" s="1054"/>
      <c r="G3" s="1054"/>
      <c r="H3" s="1054"/>
      <c r="I3" s="1054"/>
      <c r="J3" s="1054"/>
    </row>
    <row r="4" spans="1:11" ht="32.25" customHeight="1" thickBot="1" x14ac:dyDescent="0.45">
      <c r="A4" s="410" t="s">
        <v>513</v>
      </c>
      <c r="B4" s="1066" t="s">
        <v>715</v>
      </c>
      <c r="C4" s="1069"/>
      <c r="D4" s="1069"/>
      <c r="E4" s="1069"/>
      <c r="F4" s="1069"/>
      <c r="G4" s="1069"/>
      <c r="H4" s="1070"/>
      <c r="I4" s="411"/>
      <c r="J4" s="412" t="s">
        <v>514</v>
      </c>
      <c r="K4" s="275"/>
    </row>
    <row r="5" spans="1:11" ht="21.9" customHeight="1" x14ac:dyDescent="0.4">
      <c r="A5" s="1042" t="s">
        <v>473</v>
      </c>
      <c r="B5" s="1072" t="s">
        <v>515</v>
      </c>
      <c r="C5" s="1074" t="s">
        <v>516</v>
      </c>
      <c r="D5" s="1075"/>
      <c r="E5" s="1075"/>
      <c r="F5" s="1075"/>
      <c r="G5" s="1075"/>
      <c r="H5" s="1046" t="s">
        <v>517</v>
      </c>
      <c r="I5" s="1076"/>
      <c r="J5" s="1077"/>
    </row>
    <row r="6" spans="1:11" ht="42.9" customHeight="1" thickBot="1" x14ac:dyDescent="0.35">
      <c r="A6" s="1071"/>
      <c r="B6" s="1073"/>
      <c r="C6" s="383" t="s">
        <v>171</v>
      </c>
      <c r="D6" s="383" t="s">
        <v>518</v>
      </c>
      <c r="E6" s="383" t="s">
        <v>519</v>
      </c>
      <c r="F6" s="383" t="s">
        <v>520</v>
      </c>
      <c r="G6" s="413" t="s">
        <v>521</v>
      </c>
      <c r="H6" s="383" t="s">
        <v>171</v>
      </c>
      <c r="I6" s="414" t="s">
        <v>522</v>
      </c>
      <c r="J6" s="415" t="s">
        <v>523</v>
      </c>
    </row>
    <row r="7" spans="1:11" ht="20.399999999999999" customHeight="1" thickBot="1" x14ac:dyDescent="0.35">
      <c r="A7" s="416" t="s">
        <v>488</v>
      </c>
      <c r="B7" s="549">
        <f t="shared" ref="B7:J7" si="0">IF(AND(B8=B23,B23=B26,B26=B8),B8,"F")</f>
        <v>14</v>
      </c>
      <c r="C7" s="549">
        <f>C9+C15+C16+C22</f>
        <v>11</v>
      </c>
      <c r="D7" s="549">
        <f t="shared" si="0"/>
        <v>4</v>
      </c>
      <c r="E7" s="549">
        <f t="shared" si="0"/>
        <v>0</v>
      </c>
      <c r="F7" s="549">
        <f>IF(AND(F8=F23,F23=F26,F26=F8),F8,"F")</f>
        <v>3</v>
      </c>
      <c r="G7" s="549">
        <f>IF(AND(G8=G23,G23=G26,G26=G8),G8,"F")</f>
        <v>4</v>
      </c>
      <c r="H7" s="549">
        <f>H9+H15+H16+H22</f>
        <v>3</v>
      </c>
      <c r="I7" s="549">
        <f t="shared" si="0"/>
        <v>3</v>
      </c>
      <c r="J7" s="550">
        <f t="shared" si="0"/>
        <v>0</v>
      </c>
    </row>
    <row r="8" spans="1:11" ht="20.399999999999999" customHeight="1" thickBot="1" x14ac:dyDescent="0.35">
      <c r="A8" s="404" t="s">
        <v>489</v>
      </c>
      <c r="B8" s="549">
        <f>B9+B15+B16+B22</f>
        <v>14</v>
      </c>
      <c r="C8" s="549">
        <f>SUM(D8:G8)</f>
        <v>11</v>
      </c>
      <c r="D8" s="549">
        <f t="shared" ref="D8:J8" si="1">SUM(D10:D16)+D22</f>
        <v>4</v>
      </c>
      <c r="E8" s="549">
        <f t="shared" si="1"/>
        <v>0</v>
      </c>
      <c r="F8" s="549">
        <f t="shared" si="1"/>
        <v>3</v>
      </c>
      <c r="G8" s="549">
        <f>G9+G15+G16+G22</f>
        <v>4</v>
      </c>
      <c r="H8" s="549">
        <f>SUM(I8:J8)</f>
        <v>3</v>
      </c>
      <c r="I8" s="549">
        <v>3</v>
      </c>
      <c r="J8" s="550">
        <f t="shared" si="1"/>
        <v>0</v>
      </c>
    </row>
    <row r="9" spans="1:11" ht="20.399999999999999" customHeight="1" thickBot="1" x14ac:dyDescent="0.35">
      <c r="A9" s="404" t="s">
        <v>490</v>
      </c>
      <c r="B9" s="549">
        <f>C9+H9</f>
        <v>1</v>
      </c>
      <c r="C9" s="549">
        <f>SUM(D9:G9)</f>
        <v>1</v>
      </c>
      <c r="D9" s="549">
        <f t="shared" ref="D9:J9" si="2">SUM(D10:D14)</f>
        <v>0</v>
      </c>
      <c r="E9" s="549">
        <f t="shared" si="2"/>
        <v>0</v>
      </c>
      <c r="F9" s="549">
        <f t="shared" si="2"/>
        <v>0</v>
      </c>
      <c r="G9" s="549">
        <v>1</v>
      </c>
      <c r="H9" s="549">
        <f t="shared" ref="H9:H32" si="3">SUM(I9:J9)</f>
        <v>0</v>
      </c>
      <c r="I9" s="549">
        <f t="shared" si="2"/>
        <v>0</v>
      </c>
      <c r="J9" s="550">
        <f t="shared" si="2"/>
        <v>0</v>
      </c>
    </row>
    <row r="10" spans="1:11" ht="20.399999999999999" customHeight="1" thickBot="1" x14ac:dyDescent="0.35">
      <c r="A10" s="404" t="s">
        <v>491</v>
      </c>
      <c r="B10" s="549">
        <f t="shared" ref="B10:B32" si="4">C10+H10</f>
        <v>0</v>
      </c>
      <c r="C10" s="549">
        <f t="shared" ref="C10:C32" si="5">SUM(D10:G10)</f>
        <v>0</v>
      </c>
      <c r="D10" s="551">
        <v>0</v>
      </c>
      <c r="E10" s="551">
        <v>0</v>
      </c>
      <c r="F10" s="551">
        <v>0</v>
      </c>
      <c r="G10" s="551">
        <v>0</v>
      </c>
      <c r="H10" s="549">
        <f t="shared" si="3"/>
        <v>0</v>
      </c>
      <c r="I10" s="551">
        <v>0</v>
      </c>
      <c r="J10" s="552">
        <v>0</v>
      </c>
    </row>
    <row r="11" spans="1:11" ht="20.399999999999999" customHeight="1" thickBot="1" x14ac:dyDescent="0.35">
      <c r="A11" s="404" t="s">
        <v>492</v>
      </c>
      <c r="B11" s="549">
        <f t="shared" si="4"/>
        <v>0</v>
      </c>
      <c r="C11" s="549">
        <f t="shared" si="5"/>
        <v>0</v>
      </c>
      <c r="D11" s="553">
        <v>0</v>
      </c>
      <c r="E11" s="553">
        <v>0</v>
      </c>
      <c r="F11" s="553">
        <v>0</v>
      </c>
      <c r="G11" s="553">
        <v>0</v>
      </c>
      <c r="H11" s="549">
        <f t="shared" si="3"/>
        <v>0</v>
      </c>
      <c r="I11" s="553">
        <v>0</v>
      </c>
      <c r="J11" s="552">
        <v>0</v>
      </c>
    </row>
    <row r="12" spans="1:11" ht="20.399999999999999" customHeight="1" thickBot="1" x14ac:dyDescent="0.35">
      <c r="A12" s="404" t="s">
        <v>493</v>
      </c>
      <c r="B12" s="549">
        <f t="shared" si="4"/>
        <v>0</v>
      </c>
      <c r="C12" s="549">
        <f>SUM(D12:G12)</f>
        <v>0</v>
      </c>
      <c r="D12" s="551">
        <v>0</v>
      </c>
      <c r="E12" s="551">
        <v>0</v>
      </c>
      <c r="F12" s="551">
        <v>0</v>
      </c>
      <c r="G12" s="551">
        <v>0</v>
      </c>
      <c r="H12" s="549">
        <f t="shared" si="3"/>
        <v>0</v>
      </c>
      <c r="I12" s="551">
        <v>0</v>
      </c>
      <c r="J12" s="552">
        <v>0</v>
      </c>
    </row>
    <row r="13" spans="1:11" ht="20.399999999999999" customHeight="1" thickBot="1" x14ac:dyDescent="0.35">
      <c r="A13" s="404" t="s">
        <v>494</v>
      </c>
      <c r="B13" s="549">
        <f t="shared" si="4"/>
        <v>1</v>
      </c>
      <c r="C13" s="549">
        <f t="shared" si="5"/>
        <v>1</v>
      </c>
      <c r="D13" s="551">
        <v>0</v>
      </c>
      <c r="E13" s="551">
        <v>0</v>
      </c>
      <c r="F13" s="551">
        <v>0</v>
      </c>
      <c r="G13" s="551">
        <v>1</v>
      </c>
      <c r="H13" s="549">
        <f t="shared" si="3"/>
        <v>0</v>
      </c>
      <c r="I13" s="551">
        <v>0</v>
      </c>
      <c r="J13" s="552">
        <v>0</v>
      </c>
    </row>
    <row r="14" spans="1:11" ht="20.399999999999999" customHeight="1" thickBot="1" x14ac:dyDescent="0.35">
      <c r="A14" s="404" t="s">
        <v>495</v>
      </c>
      <c r="B14" s="549">
        <f t="shared" si="4"/>
        <v>0</v>
      </c>
      <c r="C14" s="549">
        <f t="shared" si="5"/>
        <v>0</v>
      </c>
      <c r="D14" s="551">
        <v>0</v>
      </c>
      <c r="E14" s="551">
        <v>0</v>
      </c>
      <c r="F14" s="551">
        <v>0</v>
      </c>
      <c r="G14" s="551">
        <v>0</v>
      </c>
      <c r="H14" s="549">
        <f t="shared" si="3"/>
        <v>0</v>
      </c>
      <c r="I14" s="551">
        <v>0</v>
      </c>
      <c r="J14" s="552">
        <v>0</v>
      </c>
    </row>
    <row r="15" spans="1:11" ht="20.399999999999999" customHeight="1" thickBot="1" x14ac:dyDescent="0.35">
      <c r="A15" s="404" t="s">
        <v>496</v>
      </c>
      <c r="B15" s="549">
        <f t="shared" si="4"/>
        <v>0</v>
      </c>
      <c r="C15" s="549">
        <f t="shared" si="5"/>
        <v>0</v>
      </c>
      <c r="D15" s="551">
        <v>0</v>
      </c>
      <c r="E15" s="551">
        <v>0</v>
      </c>
      <c r="F15" s="551">
        <v>0</v>
      </c>
      <c r="G15" s="551">
        <v>0</v>
      </c>
      <c r="H15" s="549">
        <f t="shared" si="3"/>
        <v>0</v>
      </c>
      <c r="I15" s="551">
        <v>0</v>
      </c>
      <c r="J15" s="552">
        <v>0</v>
      </c>
    </row>
    <row r="16" spans="1:11" ht="20.399999999999999" customHeight="1" thickBot="1" x14ac:dyDescent="0.45">
      <c r="A16" s="417" t="s">
        <v>497</v>
      </c>
      <c r="B16" s="549">
        <f t="shared" si="4"/>
        <v>13</v>
      </c>
      <c r="C16" s="549">
        <f t="shared" si="5"/>
        <v>10</v>
      </c>
      <c r="D16" s="549">
        <f t="shared" ref="D16:J16" si="6">SUM(D17:D21)</f>
        <v>4</v>
      </c>
      <c r="E16" s="549">
        <f t="shared" si="6"/>
        <v>0</v>
      </c>
      <c r="F16" s="549">
        <f t="shared" si="6"/>
        <v>3</v>
      </c>
      <c r="G16" s="549">
        <f t="shared" si="6"/>
        <v>3</v>
      </c>
      <c r="H16" s="549">
        <f t="shared" si="3"/>
        <v>3</v>
      </c>
      <c r="I16" s="549">
        <f t="shared" si="6"/>
        <v>3</v>
      </c>
      <c r="J16" s="550">
        <f t="shared" si="6"/>
        <v>0</v>
      </c>
    </row>
    <row r="17" spans="1:10" ht="20.399999999999999" customHeight="1" thickBot="1" x14ac:dyDescent="0.35">
      <c r="A17" s="404" t="s">
        <v>524</v>
      </c>
      <c r="B17" s="549">
        <f t="shared" si="4"/>
        <v>9</v>
      </c>
      <c r="C17" s="549">
        <f t="shared" si="5"/>
        <v>6</v>
      </c>
      <c r="D17" s="551">
        <v>2</v>
      </c>
      <c r="E17" s="551">
        <v>0</v>
      </c>
      <c r="F17" s="551">
        <v>1</v>
      </c>
      <c r="G17" s="551">
        <v>3</v>
      </c>
      <c r="H17" s="549">
        <f t="shared" si="3"/>
        <v>3</v>
      </c>
      <c r="I17" s="551">
        <v>3</v>
      </c>
      <c r="J17" s="552">
        <v>0</v>
      </c>
    </row>
    <row r="18" spans="1:10" ht="20.399999999999999" customHeight="1" thickBot="1" x14ac:dyDescent="0.35">
      <c r="A18" s="404" t="s">
        <v>525</v>
      </c>
      <c r="B18" s="549">
        <f t="shared" si="4"/>
        <v>4</v>
      </c>
      <c r="C18" s="549">
        <f t="shared" si="5"/>
        <v>4</v>
      </c>
      <c r="D18" s="551">
        <v>2</v>
      </c>
      <c r="E18" s="551">
        <v>0</v>
      </c>
      <c r="F18" s="551">
        <v>2</v>
      </c>
      <c r="G18" s="551">
        <v>0</v>
      </c>
      <c r="H18" s="549">
        <f t="shared" si="3"/>
        <v>0</v>
      </c>
      <c r="I18" s="551">
        <v>0</v>
      </c>
      <c r="J18" s="552">
        <v>0</v>
      </c>
    </row>
    <row r="19" spans="1:10" ht="20.399999999999999" customHeight="1" thickBot="1" x14ac:dyDescent="0.35">
      <c r="A19" s="404" t="s">
        <v>526</v>
      </c>
      <c r="B19" s="549">
        <f t="shared" si="4"/>
        <v>0</v>
      </c>
      <c r="C19" s="549">
        <f t="shared" si="5"/>
        <v>0</v>
      </c>
      <c r="D19" s="551">
        <v>0</v>
      </c>
      <c r="E19" s="551">
        <v>0</v>
      </c>
      <c r="F19" s="551">
        <v>0</v>
      </c>
      <c r="G19" s="551">
        <v>0</v>
      </c>
      <c r="H19" s="549">
        <f t="shared" si="3"/>
        <v>0</v>
      </c>
      <c r="I19" s="551">
        <v>0</v>
      </c>
      <c r="J19" s="552">
        <v>0</v>
      </c>
    </row>
    <row r="20" spans="1:10" ht="20.399999999999999" customHeight="1" thickBot="1" x14ac:dyDescent="0.35">
      <c r="A20" s="404" t="s">
        <v>527</v>
      </c>
      <c r="B20" s="549">
        <f t="shared" si="4"/>
        <v>0</v>
      </c>
      <c r="C20" s="549">
        <f t="shared" si="5"/>
        <v>0</v>
      </c>
      <c r="D20" s="551">
        <v>0</v>
      </c>
      <c r="E20" s="551">
        <v>0</v>
      </c>
      <c r="F20" s="551">
        <v>0</v>
      </c>
      <c r="G20" s="551">
        <v>0</v>
      </c>
      <c r="H20" s="549">
        <f t="shared" si="3"/>
        <v>0</v>
      </c>
      <c r="I20" s="551">
        <v>0</v>
      </c>
      <c r="J20" s="552">
        <v>0</v>
      </c>
    </row>
    <row r="21" spans="1:10" ht="20.399999999999999" customHeight="1" thickBot="1" x14ac:dyDescent="0.35">
      <c r="A21" s="404" t="s">
        <v>528</v>
      </c>
      <c r="B21" s="549">
        <f t="shared" si="4"/>
        <v>0</v>
      </c>
      <c r="C21" s="549">
        <f t="shared" si="5"/>
        <v>0</v>
      </c>
      <c r="D21" s="551">
        <v>0</v>
      </c>
      <c r="E21" s="551">
        <v>0</v>
      </c>
      <c r="F21" s="551">
        <v>0</v>
      </c>
      <c r="G21" s="551">
        <v>0</v>
      </c>
      <c r="H21" s="549">
        <f t="shared" si="3"/>
        <v>0</v>
      </c>
      <c r="I21" s="551">
        <v>0</v>
      </c>
      <c r="J21" s="552">
        <v>0</v>
      </c>
    </row>
    <row r="22" spans="1:10" ht="20.399999999999999" customHeight="1" thickBot="1" x14ac:dyDescent="0.35">
      <c r="A22" s="418" t="s">
        <v>498</v>
      </c>
      <c r="B22" s="549">
        <f t="shared" si="4"/>
        <v>0</v>
      </c>
      <c r="C22" s="549">
        <f t="shared" si="5"/>
        <v>0</v>
      </c>
      <c r="D22" s="551">
        <v>0</v>
      </c>
      <c r="E22" s="551">
        <v>0</v>
      </c>
      <c r="F22" s="551">
        <v>0</v>
      </c>
      <c r="G22" s="551">
        <v>0</v>
      </c>
      <c r="H22" s="549">
        <f t="shared" si="3"/>
        <v>0</v>
      </c>
      <c r="I22" s="551">
        <v>0</v>
      </c>
      <c r="J22" s="552">
        <v>0</v>
      </c>
    </row>
    <row r="23" spans="1:10" ht="20.399999999999999" customHeight="1" thickBot="1" x14ac:dyDescent="0.35">
      <c r="A23" s="404" t="s">
        <v>499</v>
      </c>
      <c r="B23" s="549">
        <f t="shared" si="4"/>
        <v>14</v>
      </c>
      <c r="C23" s="549">
        <f t="shared" si="5"/>
        <v>11</v>
      </c>
      <c r="D23" s="549">
        <f t="shared" ref="D23:J23" si="7">SUM(D24:D25)</f>
        <v>4</v>
      </c>
      <c r="E23" s="549">
        <f t="shared" si="7"/>
        <v>0</v>
      </c>
      <c r="F23" s="549">
        <f t="shared" si="7"/>
        <v>3</v>
      </c>
      <c r="G23" s="549">
        <f t="shared" si="7"/>
        <v>4</v>
      </c>
      <c r="H23" s="549">
        <f t="shared" si="3"/>
        <v>3</v>
      </c>
      <c r="I23" s="549">
        <f t="shared" si="7"/>
        <v>3</v>
      </c>
      <c r="J23" s="550">
        <f t="shared" si="7"/>
        <v>0</v>
      </c>
    </row>
    <row r="24" spans="1:10" ht="20.399999999999999" customHeight="1" thickBot="1" x14ac:dyDescent="0.35">
      <c r="A24" s="404" t="s">
        <v>500</v>
      </c>
      <c r="B24" s="549">
        <f t="shared" si="4"/>
        <v>14</v>
      </c>
      <c r="C24" s="549">
        <f t="shared" si="5"/>
        <v>11</v>
      </c>
      <c r="D24" s="551">
        <v>4</v>
      </c>
      <c r="E24" s="551">
        <v>0</v>
      </c>
      <c r="F24" s="551">
        <v>3</v>
      </c>
      <c r="G24" s="551">
        <v>4</v>
      </c>
      <c r="H24" s="549">
        <f t="shared" si="3"/>
        <v>3</v>
      </c>
      <c r="I24" s="551">
        <v>3</v>
      </c>
      <c r="J24" s="552">
        <v>0</v>
      </c>
    </row>
    <row r="25" spans="1:10" ht="20.399999999999999" customHeight="1" thickBot="1" x14ac:dyDescent="0.35">
      <c r="A25" s="404" t="s">
        <v>501</v>
      </c>
      <c r="B25" s="549">
        <f t="shared" si="4"/>
        <v>0</v>
      </c>
      <c r="C25" s="549">
        <f t="shared" si="5"/>
        <v>0</v>
      </c>
      <c r="D25" s="551">
        <v>0</v>
      </c>
      <c r="E25" s="551">
        <v>0</v>
      </c>
      <c r="F25" s="551">
        <v>0</v>
      </c>
      <c r="G25" s="551">
        <v>0</v>
      </c>
      <c r="H25" s="549">
        <f t="shared" si="3"/>
        <v>0</v>
      </c>
      <c r="I25" s="551">
        <v>0</v>
      </c>
      <c r="J25" s="552">
        <v>0</v>
      </c>
    </row>
    <row r="26" spans="1:10" ht="20.399999999999999" customHeight="1" thickBot="1" x14ac:dyDescent="0.35">
      <c r="A26" s="406" t="s">
        <v>502</v>
      </c>
      <c r="B26" s="549">
        <f t="shared" si="4"/>
        <v>14</v>
      </c>
      <c r="C26" s="549">
        <f t="shared" si="5"/>
        <v>11</v>
      </c>
      <c r="D26" s="549">
        <f t="shared" ref="D26:J26" si="8">SUM(D27:D32)</f>
        <v>4</v>
      </c>
      <c r="E26" s="549">
        <f t="shared" si="8"/>
        <v>0</v>
      </c>
      <c r="F26" s="549">
        <f t="shared" si="8"/>
        <v>3</v>
      </c>
      <c r="G26" s="549">
        <f t="shared" si="8"/>
        <v>4</v>
      </c>
      <c r="H26" s="549">
        <f t="shared" si="3"/>
        <v>3</v>
      </c>
      <c r="I26" s="549">
        <f t="shared" si="8"/>
        <v>3</v>
      </c>
      <c r="J26" s="550">
        <f t="shared" si="8"/>
        <v>0</v>
      </c>
    </row>
    <row r="27" spans="1:10" ht="20.399999999999999" customHeight="1" thickBot="1" x14ac:dyDescent="0.35">
      <c r="A27" s="404" t="s">
        <v>503</v>
      </c>
      <c r="B27" s="549">
        <f t="shared" si="4"/>
        <v>0</v>
      </c>
      <c r="C27" s="549">
        <f t="shared" si="5"/>
        <v>0</v>
      </c>
      <c r="D27" s="551">
        <v>0</v>
      </c>
      <c r="E27" s="551">
        <v>0</v>
      </c>
      <c r="F27" s="551">
        <v>0</v>
      </c>
      <c r="G27" s="551">
        <v>0</v>
      </c>
      <c r="H27" s="549">
        <f t="shared" si="3"/>
        <v>0</v>
      </c>
      <c r="I27" s="551">
        <v>0</v>
      </c>
      <c r="J27" s="552">
        <v>0</v>
      </c>
    </row>
    <row r="28" spans="1:10" ht="20.399999999999999" customHeight="1" thickBot="1" x14ac:dyDescent="0.35">
      <c r="A28" s="404" t="s">
        <v>504</v>
      </c>
      <c r="B28" s="549">
        <f t="shared" si="4"/>
        <v>3</v>
      </c>
      <c r="C28" s="549">
        <f t="shared" si="5"/>
        <v>3</v>
      </c>
      <c r="D28" s="551">
        <v>0</v>
      </c>
      <c r="E28" s="551">
        <v>0</v>
      </c>
      <c r="F28" s="551">
        <v>1</v>
      </c>
      <c r="G28" s="551">
        <v>2</v>
      </c>
      <c r="H28" s="549">
        <f t="shared" si="3"/>
        <v>0</v>
      </c>
      <c r="I28" s="551">
        <v>0</v>
      </c>
      <c r="J28" s="552">
        <v>0</v>
      </c>
    </row>
    <row r="29" spans="1:10" ht="20.399999999999999" customHeight="1" thickBot="1" x14ac:dyDescent="0.35">
      <c r="A29" s="404" t="s">
        <v>505</v>
      </c>
      <c r="B29" s="549">
        <f t="shared" si="4"/>
        <v>6</v>
      </c>
      <c r="C29" s="549">
        <f t="shared" si="5"/>
        <v>6</v>
      </c>
      <c r="D29" s="551">
        <v>3</v>
      </c>
      <c r="E29" s="551">
        <v>0</v>
      </c>
      <c r="F29" s="551">
        <v>1</v>
      </c>
      <c r="G29" s="551">
        <v>2</v>
      </c>
      <c r="H29" s="549">
        <f t="shared" si="3"/>
        <v>0</v>
      </c>
      <c r="I29" s="551">
        <v>0</v>
      </c>
      <c r="J29" s="552">
        <v>0</v>
      </c>
    </row>
    <row r="30" spans="1:10" ht="20.399999999999999" customHeight="1" thickBot="1" x14ac:dyDescent="0.35">
      <c r="A30" s="404" t="s">
        <v>506</v>
      </c>
      <c r="B30" s="549">
        <f t="shared" si="4"/>
        <v>1</v>
      </c>
      <c r="C30" s="549">
        <f t="shared" si="5"/>
        <v>1</v>
      </c>
      <c r="D30" s="551">
        <v>0</v>
      </c>
      <c r="E30" s="551">
        <v>0</v>
      </c>
      <c r="F30" s="551">
        <v>1</v>
      </c>
      <c r="G30" s="551">
        <v>0</v>
      </c>
      <c r="H30" s="549">
        <f t="shared" si="3"/>
        <v>0</v>
      </c>
      <c r="I30" s="551">
        <v>0</v>
      </c>
      <c r="J30" s="552">
        <v>0</v>
      </c>
    </row>
    <row r="31" spans="1:10" ht="20.399999999999999" customHeight="1" thickBot="1" x14ac:dyDescent="0.35">
      <c r="A31" s="404" t="s">
        <v>507</v>
      </c>
      <c r="B31" s="549">
        <f t="shared" si="4"/>
        <v>4</v>
      </c>
      <c r="C31" s="549">
        <f t="shared" si="5"/>
        <v>1</v>
      </c>
      <c r="D31" s="551">
        <v>1</v>
      </c>
      <c r="E31" s="551">
        <v>0</v>
      </c>
      <c r="F31" s="551">
        <v>0</v>
      </c>
      <c r="G31" s="551">
        <v>0</v>
      </c>
      <c r="H31" s="549">
        <f t="shared" si="3"/>
        <v>3</v>
      </c>
      <c r="I31" s="551">
        <v>3</v>
      </c>
      <c r="J31" s="552">
        <v>0</v>
      </c>
    </row>
    <row r="32" spans="1:10" ht="20.399999999999999" customHeight="1" thickBot="1" x14ac:dyDescent="0.35">
      <c r="A32" s="407" t="s">
        <v>508</v>
      </c>
      <c r="B32" s="549">
        <f t="shared" si="4"/>
        <v>0</v>
      </c>
      <c r="C32" s="549">
        <f t="shared" si="5"/>
        <v>0</v>
      </c>
      <c r="D32" s="551">
        <v>0</v>
      </c>
      <c r="E32" s="551">
        <v>0</v>
      </c>
      <c r="F32" s="551">
        <v>0</v>
      </c>
      <c r="G32" s="551">
        <v>0</v>
      </c>
      <c r="H32" s="549">
        <f t="shared" si="3"/>
        <v>0</v>
      </c>
      <c r="I32" s="551">
        <v>0</v>
      </c>
      <c r="J32" s="552">
        <v>0</v>
      </c>
    </row>
    <row r="33" spans="1:10" x14ac:dyDescent="0.3">
      <c r="A33" s="89" t="s">
        <v>143</v>
      </c>
      <c r="B33" s="89" t="s">
        <v>144</v>
      </c>
      <c r="C33" s="89"/>
      <c r="D33" s="89" t="s">
        <v>145</v>
      </c>
      <c r="E33" s="89"/>
      <c r="F33" s="89"/>
      <c r="G33" s="89" t="s">
        <v>146</v>
      </c>
      <c r="H33" s="89"/>
      <c r="I33" s="858" t="s">
        <v>718</v>
      </c>
      <c r="J33" s="1067"/>
    </row>
    <row r="34" spans="1:10" x14ac:dyDescent="0.3">
      <c r="A34" s="89"/>
      <c r="B34" s="89"/>
      <c r="C34" s="89"/>
      <c r="D34" s="89" t="s">
        <v>147</v>
      </c>
      <c r="E34" s="89"/>
      <c r="F34" s="89"/>
      <c r="G34" s="89"/>
      <c r="H34" s="89"/>
      <c r="I34" s="89"/>
      <c r="J34" s="89"/>
    </row>
    <row r="35" spans="1:10" x14ac:dyDescent="0.3">
      <c r="A35" s="89"/>
      <c r="B35" s="89"/>
      <c r="C35" s="89"/>
      <c r="D35" s="89"/>
      <c r="E35" s="89"/>
      <c r="F35" s="89"/>
      <c r="G35" s="89"/>
      <c r="H35" s="89"/>
      <c r="I35" s="89"/>
      <c r="J35" s="89"/>
    </row>
    <row r="36" spans="1:10" x14ac:dyDescent="0.3">
      <c r="A36" s="89" t="s">
        <v>529</v>
      </c>
      <c r="B36" s="89"/>
      <c r="C36" s="89"/>
      <c r="D36" s="89"/>
      <c r="E36" s="89"/>
      <c r="F36" s="89"/>
      <c r="G36" s="89"/>
      <c r="H36" s="89"/>
      <c r="I36" s="89"/>
      <c r="J36" s="89"/>
    </row>
    <row r="37" spans="1:10" x14ac:dyDescent="0.3">
      <c r="A37" s="89"/>
      <c r="B37" s="89"/>
      <c r="C37" s="89"/>
      <c r="D37" s="89"/>
      <c r="E37" s="89"/>
      <c r="F37" s="89"/>
      <c r="G37" s="89"/>
      <c r="H37" s="89"/>
      <c r="I37" s="89"/>
      <c r="J37" s="89"/>
    </row>
    <row r="38" spans="1:10" x14ac:dyDescent="0.3">
      <c r="A38" s="89"/>
      <c r="B38" s="89"/>
      <c r="C38" s="89"/>
      <c r="D38" s="89"/>
      <c r="E38" s="89"/>
      <c r="F38" s="89"/>
      <c r="G38" s="89"/>
      <c r="H38" s="89"/>
      <c r="I38" s="89"/>
      <c r="J38" s="89"/>
    </row>
    <row r="39" spans="1:10" x14ac:dyDescent="0.3">
      <c r="A39" s="89"/>
      <c r="B39" s="89"/>
      <c r="C39" s="89"/>
      <c r="D39" s="89"/>
      <c r="E39" s="89"/>
      <c r="F39" s="89"/>
      <c r="G39" s="89"/>
      <c r="H39" s="89"/>
      <c r="I39" s="89"/>
      <c r="J39" s="89"/>
    </row>
    <row r="40" spans="1:10" x14ac:dyDescent="0.3">
      <c r="A40" s="89"/>
      <c r="B40" s="89"/>
      <c r="C40" s="89"/>
      <c r="D40" s="89"/>
      <c r="E40" s="89"/>
      <c r="F40" s="89"/>
      <c r="G40" s="89"/>
      <c r="H40" s="89"/>
      <c r="I40" s="89"/>
      <c r="J40" s="89"/>
    </row>
    <row r="41" spans="1:10" x14ac:dyDescent="0.3">
      <c r="A41" s="89"/>
      <c r="B41" s="89"/>
      <c r="C41" s="89"/>
      <c r="D41" s="89"/>
      <c r="E41" s="89"/>
      <c r="F41" s="89"/>
      <c r="G41" s="89"/>
      <c r="H41" s="89"/>
      <c r="I41" s="89"/>
      <c r="J41" s="89"/>
    </row>
    <row r="42" spans="1:10" x14ac:dyDescent="0.3">
      <c r="A42" s="89"/>
      <c r="B42" s="89"/>
      <c r="C42" s="89"/>
      <c r="D42" s="89"/>
      <c r="E42" s="89"/>
      <c r="F42" s="89"/>
      <c r="G42" s="89"/>
      <c r="H42" s="89"/>
      <c r="I42" s="89"/>
      <c r="J42" s="89"/>
    </row>
    <row r="43" spans="1:10" x14ac:dyDescent="0.3">
      <c r="A43" s="89"/>
      <c r="B43" s="89"/>
      <c r="C43" s="89"/>
      <c r="D43" s="89"/>
      <c r="E43" s="89"/>
      <c r="F43" s="89"/>
      <c r="G43" s="89"/>
      <c r="H43" s="89"/>
      <c r="I43" s="89"/>
      <c r="J43" s="89"/>
    </row>
    <row r="44" spans="1:10" x14ac:dyDescent="0.3">
      <c r="A44" s="89"/>
      <c r="B44" s="89"/>
      <c r="C44" s="89"/>
      <c r="D44" s="89"/>
      <c r="E44" s="89"/>
      <c r="F44" s="89"/>
      <c r="G44" s="89"/>
      <c r="H44" s="89"/>
      <c r="I44" s="89"/>
      <c r="J44" s="89"/>
    </row>
    <row r="45" spans="1:10" x14ac:dyDescent="0.3">
      <c r="A45" s="89"/>
      <c r="B45" s="89"/>
      <c r="C45" s="89"/>
      <c r="D45" s="89"/>
      <c r="E45" s="89"/>
      <c r="F45" s="89"/>
      <c r="G45" s="89"/>
      <c r="H45" s="89"/>
      <c r="I45" s="89"/>
      <c r="J45" s="89"/>
    </row>
    <row r="46" spans="1:10" x14ac:dyDescent="0.3">
      <c r="A46" s="89"/>
      <c r="B46" s="89"/>
      <c r="C46" s="89"/>
      <c r="D46" s="89"/>
      <c r="E46" s="89"/>
      <c r="F46" s="89"/>
      <c r="G46" s="89"/>
      <c r="H46" s="89"/>
      <c r="I46" s="89"/>
      <c r="J46" s="89"/>
    </row>
    <row r="47" spans="1:10" x14ac:dyDescent="0.3">
      <c r="A47" s="89"/>
      <c r="B47" s="89"/>
      <c r="C47" s="89"/>
      <c r="D47" s="89"/>
      <c r="E47" s="89"/>
      <c r="F47" s="89"/>
      <c r="G47" s="89"/>
      <c r="H47" s="89"/>
      <c r="I47" s="89"/>
      <c r="J47" s="89"/>
    </row>
    <row r="48" spans="1:10" x14ac:dyDescent="0.3">
      <c r="A48" s="89"/>
      <c r="B48" s="89"/>
      <c r="C48" s="89"/>
      <c r="D48" s="89"/>
      <c r="E48" s="89"/>
      <c r="F48" s="89"/>
      <c r="G48" s="89"/>
      <c r="H48" s="89"/>
      <c r="I48" s="89"/>
      <c r="J48" s="89"/>
    </row>
    <row r="49" spans="1:10" x14ac:dyDescent="0.3">
      <c r="A49" s="89"/>
      <c r="B49" s="89"/>
      <c r="C49" s="89"/>
      <c r="D49" s="89"/>
      <c r="E49" s="89"/>
      <c r="F49" s="89"/>
      <c r="G49" s="89"/>
      <c r="H49" s="89"/>
      <c r="I49" s="89"/>
      <c r="J49" s="89"/>
    </row>
    <row r="50" spans="1:10" x14ac:dyDescent="0.3">
      <c r="A50" s="89"/>
      <c r="B50" s="89"/>
      <c r="C50" s="89"/>
      <c r="D50" s="89"/>
      <c r="E50" s="89"/>
      <c r="F50" s="89"/>
      <c r="G50" s="89"/>
      <c r="H50" s="89"/>
      <c r="I50" s="89"/>
      <c r="J50" s="89"/>
    </row>
    <row r="51" spans="1:10" x14ac:dyDescent="0.3">
      <c r="A51" s="89"/>
      <c r="B51" s="89"/>
      <c r="C51" s="89"/>
      <c r="D51" s="89"/>
      <c r="E51" s="89"/>
      <c r="F51" s="89"/>
      <c r="G51" s="89"/>
      <c r="H51" s="89"/>
      <c r="I51" s="89"/>
      <c r="J51" s="89"/>
    </row>
    <row r="52" spans="1:10" x14ac:dyDescent="0.3">
      <c r="A52" s="89"/>
      <c r="B52" s="89"/>
      <c r="C52" s="89"/>
      <c r="D52" s="89"/>
      <c r="E52" s="89"/>
      <c r="F52" s="89"/>
      <c r="G52" s="89"/>
      <c r="H52" s="89"/>
      <c r="I52" s="89"/>
      <c r="J52" s="89"/>
    </row>
    <row r="53" spans="1:10" x14ac:dyDescent="0.3">
      <c r="A53" s="89"/>
      <c r="B53" s="89"/>
      <c r="C53" s="89"/>
      <c r="D53" s="89"/>
      <c r="E53" s="89"/>
      <c r="F53" s="89"/>
      <c r="G53" s="89"/>
      <c r="H53" s="89"/>
      <c r="I53" s="89"/>
      <c r="J53" s="89"/>
    </row>
    <row r="54" spans="1:10" x14ac:dyDescent="0.3">
      <c r="A54" s="89"/>
      <c r="B54" s="89"/>
      <c r="C54" s="89"/>
      <c r="D54" s="89"/>
      <c r="E54" s="89"/>
      <c r="F54" s="89"/>
      <c r="G54" s="89"/>
      <c r="H54" s="89"/>
      <c r="I54" s="89"/>
      <c r="J54" s="89"/>
    </row>
    <row r="55" spans="1:10" x14ac:dyDescent="0.3">
      <c r="A55" s="89"/>
      <c r="B55" s="89"/>
      <c r="C55" s="89"/>
      <c r="D55" s="89"/>
      <c r="E55" s="89"/>
      <c r="F55" s="89"/>
      <c r="G55" s="89"/>
      <c r="H55" s="89"/>
      <c r="I55" s="89"/>
      <c r="J55" s="89"/>
    </row>
    <row r="56" spans="1:10" x14ac:dyDescent="0.3">
      <c r="A56" s="89"/>
      <c r="B56" s="89"/>
      <c r="C56" s="89"/>
      <c r="D56" s="89"/>
      <c r="E56" s="89"/>
      <c r="F56" s="89"/>
      <c r="G56" s="89"/>
      <c r="H56" s="89"/>
      <c r="I56" s="89"/>
      <c r="J56" s="89"/>
    </row>
    <row r="57" spans="1:10" x14ac:dyDescent="0.3">
      <c r="A57" s="89"/>
      <c r="B57" s="89"/>
      <c r="C57" s="89"/>
      <c r="D57" s="89"/>
      <c r="E57" s="89"/>
      <c r="F57" s="89"/>
      <c r="G57" s="89"/>
      <c r="H57" s="89"/>
      <c r="I57" s="89"/>
      <c r="J57" s="89"/>
    </row>
    <row r="58" spans="1:10" x14ac:dyDescent="0.3">
      <c r="A58" s="89"/>
      <c r="B58" s="89"/>
      <c r="C58" s="89"/>
      <c r="D58" s="89"/>
      <c r="E58" s="89"/>
      <c r="F58" s="89"/>
      <c r="G58" s="89"/>
      <c r="H58" s="89"/>
      <c r="I58" s="89"/>
      <c r="J58" s="89"/>
    </row>
    <row r="59" spans="1:10" x14ac:dyDescent="0.3">
      <c r="A59" s="89"/>
      <c r="B59" s="89"/>
      <c r="C59" s="89"/>
      <c r="D59" s="89"/>
      <c r="E59" s="89"/>
      <c r="F59" s="89"/>
      <c r="G59" s="89"/>
      <c r="H59" s="89"/>
      <c r="I59" s="89"/>
      <c r="J59" s="89"/>
    </row>
    <row r="60" spans="1:10" x14ac:dyDescent="0.3">
      <c r="A60" s="89"/>
      <c r="B60" s="89"/>
      <c r="C60" s="89"/>
      <c r="D60" s="89"/>
      <c r="E60" s="89"/>
      <c r="F60" s="89"/>
      <c r="G60" s="89"/>
      <c r="H60" s="89"/>
      <c r="I60" s="89"/>
      <c r="J60" s="89"/>
    </row>
    <row r="61" spans="1:10" x14ac:dyDescent="0.3">
      <c r="A61" s="89"/>
      <c r="B61" s="89"/>
      <c r="C61" s="89"/>
      <c r="D61" s="89"/>
      <c r="E61" s="89"/>
      <c r="F61" s="89"/>
      <c r="G61" s="89"/>
      <c r="H61" s="89"/>
      <c r="I61" s="89"/>
      <c r="J61" s="89"/>
    </row>
    <row r="62" spans="1:10" x14ac:dyDescent="0.3">
      <c r="A62" s="89"/>
      <c r="B62" s="89"/>
      <c r="C62" s="89"/>
      <c r="D62" s="89"/>
      <c r="E62" s="89"/>
      <c r="F62" s="89"/>
      <c r="G62" s="89"/>
      <c r="H62" s="89"/>
      <c r="I62" s="89"/>
      <c r="J62" s="89"/>
    </row>
    <row r="63" spans="1:10" x14ac:dyDescent="0.3">
      <c r="A63" s="89"/>
      <c r="B63" s="89"/>
      <c r="C63" s="89"/>
      <c r="D63" s="89"/>
      <c r="E63" s="89"/>
      <c r="F63" s="89"/>
      <c r="G63" s="89"/>
      <c r="H63" s="89"/>
      <c r="I63" s="89"/>
      <c r="J63" s="89"/>
    </row>
    <row r="64" spans="1:10" x14ac:dyDescent="0.3">
      <c r="A64" s="89"/>
      <c r="B64" s="89"/>
      <c r="C64" s="89"/>
      <c r="D64" s="89"/>
      <c r="E64" s="89"/>
      <c r="F64" s="89"/>
      <c r="G64" s="89"/>
      <c r="H64" s="89"/>
      <c r="I64" s="89"/>
      <c r="J64" s="89"/>
    </row>
    <row r="65" spans="1:10" x14ac:dyDescent="0.3">
      <c r="A65" s="89"/>
      <c r="B65" s="89"/>
      <c r="C65" s="89"/>
      <c r="D65" s="89"/>
      <c r="E65" s="89"/>
      <c r="F65" s="89"/>
      <c r="G65" s="89"/>
      <c r="H65" s="89"/>
      <c r="I65" s="89"/>
      <c r="J65" s="89"/>
    </row>
    <row r="66" spans="1:10" x14ac:dyDescent="0.3">
      <c r="A66" s="89"/>
      <c r="B66" s="89"/>
      <c r="C66" s="89"/>
      <c r="D66" s="89"/>
      <c r="E66" s="89"/>
      <c r="F66" s="89"/>
      <c r="G66" s="89"/>
      <c r="H66" s="89"/>
      <c r="I66" s="89"/>
      <c r="J66" s="89"/>
    </row>
    <row r="67" spans="1:10" x14ac:dyDescent="0.3">
      <c r="A67" s="89"/>
      <c r="B67" s="89"/>
      <c r="C67" s="89"/>
      <c r="D67" s="89"/>
      <c r="E67" s="89"/>
      <c r="F67" s="89"/>
      <c r="G67" s="89"/>
      <c r="H67" s="89"/>
      <c r="I67" s="89"/>
      <c r="J67" s="89"/>
    </row>
    <row r="68" spans="1:10" x14ac:dyDescent="0.3">
      <c r="A68" s="89"/>
      <c r="B68" s="89"/>
      <c r="C68" s="89"/>
      <c r="D68" s="89"/>
      <c r="E68" s="89"/>
      <c r="F68" s="89"/>
      <c r="G68" s="89"/>
      <c r="H68" s="89"/>
      <c r="I68" s="89"/>
      <c r="J68" s="89"/>
    </row>
    <row r="69" spans="1:10" x14ac:dyDescent="0.3">
      <c r="A69" s="89"/>
      <c r="B69" s="89"/>
      <c r="C69" s="89"/>
      <c r="D69" s="89"/>
      <c r="E69" s="89"/>
      <c r="F69" s="89"/>
      <c r="G69" s="89"/>
      <c r="H69" s="89"/>
      <c r="I69" s="89"/>
      <c r="J69" s="89"/>
    </row>
    <row r="70" spans="1:10" x14ac:dyDescent="0.3">
      <c r="A70" s="89"/>
      <c r="B70" s="89"/>
      <c r="C70" s="89"/>
      <c r="D70" s="89"/>
      <c r="E70" s="89"/>
      <c r="F70" s="89"/>
      <c r="G70" s="89"/>
      <c r="H70" s="89"/>
      <c r="I70" s="89"/>
      <c r="J70" s="89"/>
    </row>
    <row r="71" spans="1:10" x14ac:dyDescent="0.3">
      <c r="A71" s="89"/>
      <c r="B71" s="89"/>
      <c r="C71" s="89"/>
      <c r="D71" s="89"/>
      <c r="E71" s="89"/>
      <c r="F71" s="89"/>
      <c r="G71" s="89"/>
      <c r="H71" s="89"/>
      <c r="I71" s="89"/>
      <c r="J71" s="89"/>
    </row>
    <row r="72" spans="1:10" x14ac:dyDescent="0.3">
      <c r="A72" s="89"/>
      <c r="B72" s="89"/>
      <c r="C72" s="89"/>
      <c r="D72" s="89"/>
      <c r="E72" s="89"/>
      <c r="F72" s="89"/>
      <c r="G72" s="89"/>
      <c r="H72" s="89"/>
      <c r="I72" s="89"/>
      <c r="J72" s="89"/>
    </row>
    <row r="73" spans="1:10" x14ac:dyDescent="0.3">
      <c r="A73" s="89"/>
      <c r="B73" s="89"/>
      <c r="C73" s="89"/>
      <c r="D73" s="89"/>
      <c r="E73" s="89"/>
      <c r="F73" s="89"/>
      <c r="G73" s="89"/>
      <c r="H73" s="89"/>
      <c r="I73" s="89"/>
      <c r="J73" s="89"/>
    </row>
    <row r="74" spans="1:10" x14ac:dyDescent="0.3">
      <c r="A74" s="89"/>
      <c r="B74" s="89"/>
      <c r="C74" s="89"/>
      <c r="D74" s="89"/>
      <c r="E74" s="89"/>
      <c r="F74" s="89"/>
      <c r="G74" s="89"/>
      <c r="H74" s="89"/>
      <c r="I74" s="89"/>
      <c r="J74" s="89"/>
    </row>
    <row r="75" spans="1:10" x14ac:dyDescent="0.3">
      <c r="A75" s="89"/>
      <c r="B75" s="89"/>
      <c r="C75" s="89"/>
      <c r="D75" s="89"/>
      <c r="E75" s="89"/>
      <c r="F75" s="89"/>
      <c r="G75" s="89"/>
      <c r="H75" s="89"/>
      <c r="I75" s="89"/>
      <c r="J75" s="89"/>
    </row>
    <row r="76" spans="1:10" x14ac:dyDescent="0.3">
      <c r="A76" s="89"/>
      <c r="B76" s="89"/>
      <c r="C76" s="89"/>
      <c r="D76" s="89"/>
      <c r="E76" s="89"/>
      <c r="F76" s="89"/>
      <c r="G76" s="89"/>
      <c r="H76" s="89"/>
      <c r="I76" s="89"/>
      <c r="J76" s="89"/>
    </row>
    <row r="77" spans="1:10" x14ac:dyDescent="0.3">
      <c r="A77" s="89"/>
      <c r="B77" s="89"/>
      <c r="C77" s="89"/>
      <c r="D77" s="89"/>
      <c r="E77" s="89"/>
      <c r="F77" s="89"/>
      <c r="G77" s="89"/>
      <c r="H77" s="89"/>
      <c r="I77" s="89"/>
      <c r="J77" s="89"/>
    </row>
    <row r="78" spans="1:10" x14ac:dyDescent="0.3">
      <c r="A78" s="89"/>
      <c r="B78" s="89"/>
      <c r="C78" s="89"/>
      <c r="D78" s="89"/>
      <c r="E78" s="89"/>
      <c r="F78" s="89"/>
      <c r="G78" s="89"/>
      <c r="H78" s="89"/>
      <c r="I78" s="89"/>
      <c r="J78" s="89"/>
    </row>
    <row r="79" spans="1:10" x14ac:dyDescent="0.3">
      <c r="A79" s="89"/>
      <c r="B79" s="89"/>
      <c r="C79" s="89"/>
      <c r="D79" s="89"/>
      <c r="E79" s="89"/>
      <c r="F79" s="89"/>
      <c r="G79" s="89"/>
      <c r="H79" s="89"/>
      <c r="I79" s="89"/>
      <c r="J79" s="89"/>
    </row>
    <row r="80" spans="1:10" x14ac:dyDescent="0.3">
      <c r="A80" s="89"/>
      <c r="B80" s="89"/>
      <c r="C80" s="89"/>
      <c r="D80" s="89"/>
      <c r="E80" s="89"/>
      <c r="F80" s="89"/>
      <c r="G80" s="89"/>
      <c r="H80" s="89"/>
      <c r="I80" s="89"/>
      <c r="J80" s="89"/>
    </row>
    <row r="81" spans="1:10" x14ac:dyDescent="0.3">
      <c r="A81" s="89"/>
      <c r="B81" s="89"/>
      <c r="C81" s="89"/>
      <c r="D81" s="89"/>
      <c r="E81" s="89"/>
      <c r="F81" s="89"/>
      <c r="G81" s="89"/>
      <c r="H81" s="89"/>
      <c r="I81" s="89"/>
      <c r="J81" s="89"/>
    </row>
    <row r="82" spans="1:10" x14ac:dyDescent="0.3">
      <c r="A82" s="89"/>
      <c r="B82" s="89"/>
      <c r="C82" s="89"/>
      <c r="D82" s="89"/>
      <c r="E82" s="89"/>
      <c r="F82" s="89"/>
      <c r="G82" s="89"/>
      <c r="H82" s="89"/>
      <c r="I82" s="89"/>
      <c r="J82" s="89"/>
    </row>
    <row r="83" spans="1:10" x14ac:dyDescent="0.3">
      <c r="A83" s="89"/>
      <c r="B83" s="89"/>
      <c r="C83" s="89"/>
      <c r="D83" s="89"/>
      <c r="E83" s="89"/>
      <c r="F83" s="89"/>
      <c r="G83" s="89"/>
      <c r="H83" s="89"/>
      <c r="I83" s="89"/>
      <c r="J83" s="89"/>
    </row>
    <row r="84" spans="1:10" x14ac:dyDescent="0.3">
      <c r="A84" s="89"/>
      <c r="B84" s="89"/>
      <c r="C84" s="89"/>
      <c r="D84" s="89"/>
      <c r="E84" s="89"/>
      <c r="F84" s="89"/>
      <c r="G84" s="89"/>
      <c r="H84" s="89"/>
      <c r="I84" s="89"/>
      <c r="J84" s="89"/>
    </row>
    <row r="85" spans="1:10" x14ac:dyDescent="0.3">
      <c r="A85" s="89"/>
      <c r="B85" s="89"/>
      <c r="C85" s="89"/>
      <c r="D85" s="89"/>
      <c r="E85" s="89"/>
      <c r="F85" s="89"/>
      <c r="G85" s="89"/>
      <c r="H85" s="89"/>
      <c r="I85" s="89"/>
      <c r="J85" s="89"/>
    </row>
    <row r="86" spans="1:10" x14ac:dyDescent="0.3">
      <c r="A86" s="89"/>
      <c r="B86" s="89"/>
      <c r="C86" s="89"/>
      <c r="D86" s="89"/>
      <c r="E86" s="89"/>
      <c r="F86" s="89"/>
      <c r="G86" s="89"/>
      <c r="H86" s="89"/>
      <c r="I86" s="89"/>
      <c r="J86" s="89"/>
    </row>
    <row r="87" spans="1:10" x14ac:dyDescent="0.3">
      <c r="A87" s="89"/>
      <c r="B87" s="89"/>
      <c r="C87" s="89"/>
      <c r="D87" s="89"/>
      <c r="E87" s="89"/>
      <c r="F87" s="89"/>
      <c r="G87" s="89"/>
      <c r="H87" s="89"/>
      <c r="I87" s="89"/>
      <c r="J87" s="89"/>
    </row>
    <row r="88" spans="1:10" x14ac:dyDescent="0.3">
      <c r="A88" s="89"/>
      <c r="B88" s="89"/>
      <c r="C88" s="89"/>
      <c r="D88" s="89"/>
      <c r="E88" s="89"/>
      <c r="F88" s="89"/>
      <c r="G88" s="89"/>
      <c r="H88" s="89"/>
      <c r="I88" s="89"/>
      <c r="J88" s="89"/>
    </row>
    <row r="89" spans="1:10" x14ac:dyDescent="0.3">
      <c r="A89" s="89"/>
      <c r="B89" s="89"/>
      <c r="C89" s="89"/>
      <c r="D89" s="89"/>
      <c r="E89" s="89"/>
      <c r="F89" s="89"/>
      <c r="G89" s="89"/>
      <c r="H89" s="89"/>
      <c r="I89" s="89"/>
      <c r="J89" s="89"/>
    </row>
    <row r="90" spans="1:10" x14ac:dyDescent="0.3">
      <c r="A90" s="89"/>
      <c r="B90" s="89"/>
      <c r="C90" s="89"/>
      <c r="D90" s="89"/>
      <c r="E90" s="89"/>
      <c r="F90" s="89"/>
      <c r="G90" s="89"/>
      <c r="H90" s="89"/>
      <c r="I90" s="89"/>
      <c r="J90" s="89"/>
    </row>
    <row r="91" spans="1:10" x14ac:dyDescent="0.3">
      <c r="A91" s="89"/>
      <c r="B91" s="89"/>
      <c r="C91" s="89"/>
      <c r="D91" s="89"/>
      <c r="E91" s="89"/>
      <c r="F91" s="89"/>
      <c r="G91" s="89"/>
      <c r="H91" s="89"/>
      <c r="I91" s="89"/>
      <c r="J91" s="89"/>
    </row>
    <row r="92" spans="1:10" x14ac:dyDescent="0.3">
      <c r="A92" s="89"/>
      <c r="B92" s="89"/>
      <c r="C92" s="89"/>
      <c r="D92" s="89"/>
      <c r="E92" s="89"/>
      <c r="F92" s="89"/>
      <c r="G92" s="89"/>
      <c r="H92" s="89"/>
      <c r="I92" s="89"/>
      <c r="J92" s="89"/>
    </row>
    <row r="93" spans="1:10" x14ac:dyDescent="0.3">
      <c r="A93" s="89"/>
      <c r="B93" s="89"/>
      <c r="C93" s="89"/>
      <c r="D93" s="89"/>
      <c r="E93" s="89"/>
      <c r="F93" s="89"/>
      <c r="G93" s="89"/>
      <c r="H93" s="89"/>
      <c r="I93" s="89"/>
      <c r="J93" s="89"/>
    </row>
    <row r="94" spans="1:10" x14ac:dyDescent="0.3">
      <c r="A94" s="89"/>
      <c r="B94" s="89"/>
      <c r="C94" s="89"/>
      <c r="D94" s="89"/>
      <c r="E94" s="89"/>
      <c r="F94" s="89"/>
      <c r="G94" s="89"/>
      <c r="H94" s="89"/>
      <c r="I94" s="89"/>
      <c r="J94" s="89"/>
    </row>
    <row r="95" spans="1:10" x14ac:dyDescent="0.3">
      <c r="A95" s="89"/>
      <c r="B95" s="89"/>
      <c r="C95" s="89"/>
      <c r="D95" s="89"/>
      <c r="E95" s="89"/>
      <c r="F95" s="89"/>
      <c r="G95" s="89"/>
      <c r="H95" s="89"/>
      <c r="I95" s="89"/>
      <c r="J95" s="89"/>
    </row>
    <row r="96" spans="1:10" x14ac:dyDescent="0.3">
      <c r="A96" s="89"/>
      <c r="B96" s="89"/>
      <c r="C96" s="89"/>
      <c r="D96" s="89"/>
      <c r="E96" s="89"/>
      <c r="F96" s="89"/>
      <c r="G96" s="89"/>
      <c r="H96" s="89"/>
      <c r="I96" s="89"/>
      <c r="J96" s="89"/>
    </row>
    <row r="97" spans="1:10" x14ac:dyDescent="0.3">
      <c r="A97" s="89"/>
      <c r="B97" s="89"/>
      <c r="C97" s="89"/>
      <c r="D97" s="89"/>
      <c r="E97" s="89"/>
      <c r="F97" s="89"/>
      <c r="G97" s="89"/>
      <c r="H97" s="89"/>
      <c r="I97" s="89"/>
      <c r="J97" s="89"/>
    </row>
    <row r="98" spans="1:10" x14ac:dyDescent="0.3">
      <c r="A98" s="89"/>
      <c r="B98" s="89"/>
      <c r="C98" s="89"/>
      <c r="D98" s="89"/>
      <c r="E98" s="89"/>
      <c r="F98" s="89"/>
      <c r="G98" s="89"/>
      <c r="H98" s="89"/>
      <c r="I98" s="89"/>
      <c r="J98" s="89"/>
    </row>
    <row r="99" spans="1:10" x14ac:dyDescent="0.3">
      <c r="A99" s="89"/>
      <c r="B99" s="89"/>
      <c r="C99" s="89"/>
      <c r="D99" s="89"/>
      <c r="E99" s="89"/>
      <c r="F99" s="89"/>
      <c r="G99" s="89"/>
      <c r="H99" s="89"/>
      <c r="I99" s="89"/>
      <c r="J99" s="89"/>
    </row>
    <row r="100" spans="1:10" x14ac:dyDescent="0.3">
      <c r="A100" s="89"/>
      <c r="B100" s="89"/>
      <c r="C100" s="89"/>
      <c r="D100" s="89"/>
      <c r="E100" s="89"/>
      <c r="F100" s="89"/>
      <c r="G100" s="89"/>
      <c r="H100" s="89"/>
      <c r="I100" s="89"/>
      <c r="J100" s="89"/>
    </row>
    <row r="101" spans="1:10" x14ac:dyDescent="0.3">
      <c r="A101" s="89"/>
      <c r="B101" s="89"/>
      <c r="C101" s="89"/>
      <c r="D101" s="89"/>
      <c r="E101" s="89"/>
      <c r="F101" s="89"/>
      <c r="G101" s="89"/>
      <c r="H101" s="89"/>
      <c r="I101" s="89"/>
      <c r="J101" s="89"/>
    </row>
    <row r="102" spans="1:10" x14ac:dyDescent="0.3">
      <c r="A102" s="89"/>
      <c r="B102" s="89"/>
      <c r="C102" s="89"/>
      <c r="D102" s="89"/>
      <c r="E102" s="89"/>
      <c r="F102" s="89"/>
      <c r="G102" s="89"/>
      <c r="H102" s="89"/>
      <c r="I102" s="89"/>
      <c r="J102" s="89"/>
    </row>
    <row r="103" spans="1:10" x14ac:dyDescent="0.3">
      <c r="A103" s="89"/>
      <c r="B103" s="89"/>
      <c r="C103" s="89"/>
      <c r="D103" s="89"/>
      <c r="E103" s="89"/>
      <c r="F103" s="89"/>
      <c r="G103" s="89"/>
      <c r="H103" s="89"/>
      <c r="I103" s="89"/>
      <c r="J103" s="89"/>
    </row>
    <row r="104" spans="1:10" x14ac:dyDescent="0.3">
      <c r="A104" s="89"/>
      <c r="B104" s="89"/>
      <c r="C104" s="89"/>
      <c r="D104" s="89"/>
      <c r="E104" s="89"/>
      <c r="F104" s="89"/>
      <c r="G104" s="89"/>
      <c r="H104" s="89"/>
      <c r="I104" s="89"/>
      <c r="J104" s="89"/>
    </row>
    <row r="105" spans="1:10" x14ac:dyDescent="0.3">
      <c r="A105" s="89"/>
      <c r="B105" s="89"/>
      <c r="C105" s="89"/>
      <c r="D105" s="89"/>
      <c r="E105" s="89"/>
      <c r="F105" s="89"/>
      <c r="G105" s="89"/>
      <c r="H105" s="89"/>
      <c r="I105" s="89"/>
      <c r="J105" s="89"/>
    </row>
    <row r="106" spans="1:10" x14ac:dyDescent="0.3">
      <c r="A106" s="89"/>
      <c r="B106" s="89"/>
      <c r="C106" s="89"/>
      <c r="D106" s="89"/>
      <c r="E106" s="89"/>
      <c r="F106" s="89"/>
      <c r="G106" s="89"/>
      <c r="H106" s="89"/>
      <c r="I106" s="89"/>
      <c r="J106" s="89"/>
    </row>
    <row r="107" spans="1:10" x14ac:dyDescent="0.3">
      <c r="A107" s="89"/>
      <c r="B107" s="89"/>
      <c r="C107" s="89"/>
      <c r="D107" s="89"/>
      <c r="E107" s="89"/>
      <c r="F107" s="89"/>
      <c r="G107" s="89"/>
      <c r="H107" s="89"/>
      <c r="I107" s="89"/>
      <c r="J107" s="89"/>
    </row>
    <row r="108" spans="1:10" x14ac:dyDescent="0.3">
      <c r="A108" s="89"/>
      <c r="B108" s="89"/>
      <c r="C108" s="89"/>
      <c r="D108" s="89"/>
      <c r="E108" s="89"/>
      <c r="F108" s="89"/>
      <c r="G108" s="89"/>
      <c r="H108" s="89"/>
      <c r="I108" s="89"/>
      <c r="J108" s="89"/>
    </row>
    <row r="109" spans="1:10" x14ac:dyDescent="0.3">
      <c r="A109" s="89"/>
      <c r="B109" s="89"/>
      <c r="C109" s="89"/>
      <c r="D109" s="89"/>
      <c r="E109" s="89"/>
      <c r="F109" s="89"/>
      <c r="G109" s="89"/>
      <c r="H109" s="89"/>
      <c r="I109" s="89"/>
      <c r="J109" s="89"/>
    </row>
    <row r="110" spans="1:10" x14ac:dyDescent="0.3">
      <c r="A110" s="89"/>
      <c r="B110" s="89"/>
      <c r="C110" s="89"/>
      <c r="D110" s="89"/>
      <c r="E110" s="89"/>
      <c r="F110" s="89"/>
      <c r="G110" s="89"/>
      <c r="H110" s="89"/>
      <c r="I110" s="89"/>
      <c r="J110" s="89"/>
    </row>
    <row r="111" spans="1:10" x14ac:dyDescent="0.3">
      <c r="A111" s="89"/>
      <c r="B111" s="89"/>
      <c r="C111" s="89"/>
      <c r="D111" s="89"/>
      <c r="E111" s="89"/>
      <c r="F111" s="89"/>
      <c r="G111" s="89"/>
      <c r="H111" s="89"/>
      <c r="I111" s="89"/>
      <c r="J111" s="89"/>
    </row>
    <row r="112" spans="1:10" x14ac:dyDescent="0.3">
      <c r="A112" s="89"/>
      <c r="B112" s="89"/>
      <c r="C112" s="89"/>
      <c r="D112" s="89"/>
      <c r="E112" s="89"/>
      <c r="F112" s="89"/>
      <c r="G112" s="89"/>
      <c r="H112" s="89"/>
      <c r="I112" s="89"/>
      <c r="J112" s="89"/>
    </row>
    <row r="113" spans="1:10" x14ac:dyDescent="0.3">
      <c r="A113" s="89"/>
      <c r="B113" s="89"/>
      <c r="C113" s="89"/>
      <c r="D113" s="89"/>
      <c r="E113" s="89"/>
      <c r="F113" s="89"/>
      <c r="G113" s="89"/>
      <c r="H113" s="89"/>
      <c r="I113" s="89"/>
      <c r="J113" s="89"/>
    </row>
    <row r="114" spans="1:10" x14ac:dyDescent="0.3">
      <c r="A114" s="89"/>
      <c r="B114" s="89"/>
      <c r="C114" s="89"/>
      <c r="D114" s="89"/>
      <c r="E114" s="89"/>
      <c r="F114" s="89"/>
      <c r="G114" s="89"/>
      <c r="H114" s="89"/>
      <c r="I114" s="89"/>
      <c r="J114" s="89"/>
    </row>
    <row r="115" spans="1:10" x14ac:dyDescent="0.3">
      <c r="A115" s="89"/>
      <c r="B115" s="89"/>
      <c r="C115" s="89"/>
      <c r="D115" s="89"/>
      <c r="E115" s="89"/>
      <c r="F115" s="89"/>
      <c r="G115" s="89"/>
      <c r="H115" s="89"/>
      <c r="I115" s="89"/>
      <c r="J115" s="89"/>
    </row>
    <row r="116" spans="1:10" x14ac:dyDescent="0.3">
      <c r="A116" s="89"/>
      <c r="B116" s="89"/>
      <c r="C116" s="89"/>
      <c r="D116" s="89"/>
      <c r="E116" s="89"/>
      <c r="F116" s="89"/>
      <c r="G116" s="89"/>
      <c r="H116" s="89"/>
      <c r="I116" s="89"/>
      <c r="J116" s="89"/>
    </row>
    <row r="117" spans="1:10" x14ac:dyDescent="0.3">
      <c r="A117" s="89"/>
      <c r="B117" s="89"/>
      <c r="C117" s="89"/>
      <c r="D117" s="89"/>
      <c r="E117" s="89"/>
      <c r="F117" s="89"/>
      <c r="G117" s="89"/>
      <c r="H117" s="89"/>
      <c r="I117" s="89"/>
      <c r="J117" s="89"/>
    </row>
    <row r="118" spans="1:10" x14ac:dyDescent="0.3">
      <c r="A118" s="89"/>
      <c r="B118" s="89"/>
      <c r="C118" s="89"/>
      <c r="D118" s="89"/>
      <c r="E118" s="89"/>
      <c r="F118" s="89"/>
      <c r="G118" s="89"/>
      <c r="H118" s="89"/>
      <c r="I118" s="89"/>
      <c r="J118" s="89"/>
    </row>
    <row r="119" spans="1:10" x14ac:dyDescent="0.3">
      <c r="A119" s="89"/>
      <c r="B119" s="89"/>
      <c r="C119" s="89"/>
      <c r="D119" s="89"/>
      <c r="E119" s="89"/>
      <c r="F119" s="89"/>
      <c r="G119" s="89"/>
      <c r="H119" s="89"/>
      <c r="I119" s="89"/>
      <c r="J119" s="89"/>
    </row>
    <row r="120" spans="1:10" x14ac:dyDescent="0.3">
      <c r="A120" s="89"/>
      <c r="B120" s="89"/>
      <c r="C120" s="89"/>
      <c r="D120" s="89"/>
      <c r="E120" s="89"/>
      <c r="F120" s="89"/>
      <c r="G120" s="89"/>
      <c r="H120" s="89"/>
      <c r="I120" s="89"/>
      <c r="J120" s="89"/>
    </row>
    <row r="121" spans="1:10" x14ac:dyDescent="0.3">
      <c r="A121" s="89"/>
      <c r="B121" s="89"/>
      <c r="C121" s="89"/>
      <c r="D121" s="89"/>
      <c r="E121" s="89"/>
      <c r="F121" s="89"/>
      <c r="G121" s="89"/>
      <c r="H121" s="89"/>
      <c r="I121" s="89"/>
      <c r="J121" s="89"/>
    </row>
    <row r="122" spans="1:10" x14ac:dyDescent="0.3">
      <c r="A122" s="89"/>
      <c r="B122" s="89"/>
      <c r="C122" s="89"/>
      <c r="D122" s="89"/>
      <c r="E122" s="89"/>
      <c r="F122" s="89"/>
      <c r="G122" s="89"/>
      <c r="H122" s="89"/>
      <c r="I122" s="89"/>
      <c r="J122" s="89"/>
    </row>
    <row r="123" spans="1:10" x14ac:dyDescent="0.3">
      <c r="A123" s="89"/>
      <c r="B123" s="89"/>
      <c r="C123" s="89"/>
      <c r="D123" s="89"/>
      <c r="E123" s="89"/>
      <c r="F123" s="89"/>
      <c r="G123" s="89"/>
      <c r="H123" s="89"/>
      <c r="I123" s="89"/>
      <c r="J123" s="89"/>
    </row>
    <row r="124" spans="1:10" x14ac:dyDescent="0.3">
      <c r="A124" s="89"/>
      <c r="B124" s="89"/>
      <c r="C124" s="89"/>
      <c r="D124" s="89"/>
      <c r="E124" s="89"/>
      <c r="F124" s="89"/>
      <c r="G124" s="89"/>
      <c r="H124" s="89"/>
      <c r="I124" s="89"/>
      <c r="J124" s="89"/>
    </row>
    <row r="125" spans="1:10" x14ac:dyDescent="0.3">
      <c r="A125" s="89"/>
      <c r="B125" s="89"/>
      <c r="C125" s="89"/>
      <c r="D125" s="89"/>
      <c r="E125" s="89"/>
      <c r="F125" s="89"/>
      <c r="G125" s="89"/>
      <c r="H125" s="89"/>
      <c r="I125" s="89"/>
      <c r="J125" s="89"/>
    </row>
    <row r="126" spans="1:10" x14ac:dyDescent="0.3">
      <c r="A126" s="89"/>
      <c r="B126" s="89"/>
      <c r="C126" s="89"/>
      <c r="D126" s="89"/>
      <c r="E126" s="89"/>
      <c r="F126" s="89"/>
      <c r="G126" s="89"/>
      <c r="H126" s="89"/>
      <c r="I126" s="89"/>
      <c r="J126" s="89"/>
    </row>
    <row r="127" spans="1:10" x14ac:dyDescent="0.3">
      <c r="A127" s="89"/>
      <c r="B127" s="89"/>
      <c r="C127" s="89"/>
      <c r="D127" s="89"/>
      <c r="E127" s="89"/>
      <c r="F127" s="89"/>
      <c r="G127" s="89"/>
      <c r="H127" s="89"/>
      <c r="I127" s="89"/>
      <c r="J127" s="89"/>
    </row>
    <row r="128" spans="1:10" x14ac:dyDescent="0.3">
      <c r="A128" s="89"/>
      <c r="B128" s="89"/>
      <c r="C128" s="89"/>
      <c r="D128" s="89"/>
      <c r="E128" s="89"/>
      <c r="F128" s="89"/>
      <c r="G128" s="89"/>
      <c r="H128" s="89"/>
      <c r="I128" s="89"/>
      <c r="J128" s="89"/>
    </row>
    <row r="129" spans="1:10" x14ac:dyDescent="0.3">
      <c r="A129" s="89"/>
      <c r="B129" s="89"/>
      <c r="C129" s="89"/>
      <c r="D129" s="89"/>
      <c r="E129" s="89"/>
      <c r="F129" s="89"/>
      <c r="G129" s="89"/>
      <c r="H129" s="89"/>
      <c r="I129" s="89"/>
      <c r="J129" s="89"/>
    </row>
    <row r="130" spans="1:10" x14ac:dyDescent="0.3">
      <c r="A130" s="89"/>
      <c r="B130" s="89"/>
      <c r="C130" s="89"/>
      <c r="D130" s="89"/>
      <c r="E130" s="89"/>
      <c r="F130" s="89"/>
      <c r="G130" s="89"/>
      <c r="H130" s="89"/>
      <c r="I130" s="89"/>
      <c r="J130" s="89"/>
    </row>
    <row r="131" spans="1:10" x14ac:dyDescent="0.3">
      <c r="A131" s="89"/>
      <c r="B131" s="89"/>
      <c r="C131" s="89"/>
      <c r="D131" s="89"/>
      <c r="E131" s="89"/>
      <c r="F131" s="89"/>
      <c r="G131" s="89"/>
      <c r="H131" s="89"/>
      <c r="I131" s="89"/>
      <c r="J131" s="89"/>
    </row>
    <row r="132" spans="1:10" x14ac:dyDescent="0.3">
      <c r="A132" s="89"/>
      <c r="B132" s="89"/>
      <c r="C132" s="89"/>
      <c r="D132" s="89"/>
      <c r="E132" s="89"/>
      <c r="F132" s="89"/>
      <c r="G132" s="89"/>
      <c r="H132" s="89"/>
      <c r="I132" s="89"/>
      <c r="J132" s="89"/>
    </row>
    <row r="133" spans="1:10" x14ac:dyDescent="0.3">
      <c r="A133" s="89"/>
      <c r="B133" s="89"/>
      <c r="C133" s="89"/>
      <c r="D133" s="89"/>
      <c r="E133" s="89"/>
      <c r="F133" s="89"/>
      <c r="G133" s="89"/>
      <c r="H133" s="89"/>
      <c r="I133" s="89"/>
      <c r="J133" s="89"/>
    </row>
    <row r="134" spans="1:10" x14ac:dyDescent="0.3">
      <c r="A134" s="89"/>
      <c r="B134" s="89"/>
      <c r="C134" s="89"/>
      <c r="D134" s="89"/>
      <c r="E134" s="89"/>
      <c r="F134" s="89"/>
      <c r="G134" s="89"/>
      <c r="H134" s="89"/>
      <c r="I134" s="89"/>
      <c r="J134" s="89"/>
    </row>
    <row r="135" spans="1:10" x14ac:dyDescent="0.3">
      <c r="A135" s="89"/>
      <c r="B135" s="89"/>
      <c r="C135" s="89"/>
      <c r="D135" s="89"/>
      <c r="E135" s="89"/>
      <c r="F135" s="89"/>
      <c r="G135" s="89"/>
      <c r="H135" s="89"/>
      <c r="I135" s="89"/>
      <c r="J135" s="89"/>
    </row>
    <row r="136" spans="1:10" x14ac:dyDescent="0.3">
      <c r="A136" s="89"/>
      <c r="B136" s="89"/>
      <c r="C136" s="89"/>
      <c r="D136" s="89"/>
      <c r="E136" s="89"/>
      <c r="F136" s="89"/>
      <c r="G136" s="89"/>
      <c r="H136" s="89"/>
      <c r="I136" s="89"/>
      <c r="J136" s="89"/>
    </row>
    <row r="137" spans="1:10" x14ac:dyDescent="0.3">
      <c r="A137" s="89"/>
      <c r="B137" s="89"/>
      <c r="C137" s="89"/>
      <c r="D137" s="89"/>
      <c r="E137" s="89"/>
      <c r="F137" s="89"/>
      <c r="G137" s="89"/>
      <c r="H137" s="89"/>
      <c r="I137" s="89"/>
      <c r="J137" s="89"/>
    </row>
    <row r="138" spans="1:10" x14ac:dyDescent="0.3">
      <c r="A138" s="89"/>
      <c r="B138" s="89"/>
      <c r="C138" s="89"/>
      <c r="D138" s="89"/>
      <c r="E138" s="89"/>
      <c r="F138" s="89"/>
      <c r="G138" s="89"/>
      <c r="H138" s="89"/>
      <c r="I138" s="89"/>
      <c r="J138" s="89"/>
    </row>
    <row r="139" spans="1:10" x14ac:dyDescent="0.3">
      <c r="A139" s="89"/>
      <c r="B139" s="89"/>
      <c r="C139" s="89"/>
      <c r="D139" s="89"/>
      <c r="E139" s="89"/>
      <c r="F139" s="89"/>
      <c r="G139" s="89"/>
      <c r="H139" s="89"/>
      <c r="I139" s="89"/>
      <c r="J139" s="89"/>
    </row>
    <row r="140" spans="1:10" x14ac:dyDescent="0.3">
      <c r="A140" s="89"/>
      <c r="B140" s="89"/>
      <c r="C140" s="89"/>
      <c r="D140" s="89"/>
      <c r="E140" s="89"/>
      <c r="F140" s="89"/>
      <c r="G140" s="89"/>
      <c r="H140" s="89"/>
      <c r="I140" s="89"/>
      <c r="J140" s="89"/>
    </row>
    <row r="141" spans="1:10" x14ac:dyDescent="0.3">
      <c r="A141" s="89"/>
      <c r="B141" s="89"/>
      <c r="C141" s="89"/>
      <c r="D141" s="89"/>
      <c r="E141" s="89"/>
      <c r="F141" s="89"/>
      <c r="G141" s="89"/>
      <c r="H141" s="89"/>
      <c r="I141" s="89"/>
      <c r="J141" s="89"/>
    </row>
    <row r="142" spans="1:10" x14ac:dyDescent="0.3">
      <c r="A142" s="89"/>
      <c r="B142" s="89"/>
      <c r="C142" s="89"/>
      <c r="D142" s="89"/>
      <c r="E142" s="89"/>
      <c r="F142" s="89"/>
      <c r="G142" s="89"/>
      <c r="H142" s="89"/>
      <c r="I142" s="89"/>
      <c r="J142" s="89"/>
    </row>
    <row r="143" spans="1:10" x14ac:dyDescent="0.3">
      <c r="A143" s="89"/>
      <c r="B143" s="89"/>
      <c r="C143" s="89"/>
      <c r="D143" s="89"/>
      <c r="E143" s="89"/>
      <c r="F143" s="89"/>
      <c r="G143" s="89"/>
      <c r="H143" s="89"/>
      <c r="I143" s="89"/>
      <c r="J143" s="89"/>
    </row>
    <row r="144" spans="1:10" x14ac:dyDescent="0.3">
      <c r="A144" s="89"/>
      <c r="B144" s="89"/>
      <c r="C144" s="89"/>
      <c r="D144" s="89"/>
      <c r="E144" s="89"/>
      <c r="F144" s="89"/>
      <c r="G144" s="89"/>
      <c r="H144" s="89"/>
      <c r="I144" s="89"/>
      <c r="J144" s="89"/>
    </row>
    <row r="145" spans="1:10" x14ac:dyDescent="0.3">
      <c r="A145" s="89"/>
      <c r="B145" s="89"/>
      <c r="C145" s="89"/>
      <c r="D145" s="89"/>
      <c r="E145" s="89"/>
      <c r="F145" s="89"/>
      <c r="G145" s="89"/>
      <c r="H145" s="89"/>
      <c r="I145" s="89"/>
      <c r="J145" s="89"/>
    </row>
    <row r="146" spans="1:10" x14ac:dyDescent="0.3">
      <c r="A146" s="89"/>
      <c r="B146" s="89"/>
      <c r="C146" s="89"/>
      <c r="D146" s="89"/>
      <c r="E146" s="89"/>
      <c r="F146" s="89"/>
      <c r="G146" s="89"/>
      <c r="H146" s="89"/>
      <c r="I146" s="89"/>
      <c r="J146" s="89"/>
    </row>
    <row r="147" spans="1:10" x14ac:dyDescent="0.3">
      <c r="A147" s="89"/>
      <c r="B147" s="89"/>
      <c r="C147" s="89"/>
      <c r="D147" s="89"/>
      <c r="E147" s="89"/>
      <c r="F147" s="89"/>
      <c r="G147" s="89"/>
      <c r="H147" s="89"/>
      <c r="I147" s="89"/>
      <c r="J147" s="89"/>
    </row>
    <row r="148" spans="1:10" x14ac:dyDescent="0.3">
      <c r="A148" s="89"/>
      <c r="B148" s="89"/>
      <c r="C148" s="89"/>
      <c r="D148" s="89"/>
      <c r="E148" s="89"/>
      <c r="F148" s="89"/>
      <c r="G148" s="89"/>
      <c r="H148" s="89"/>
      <c r="I148" s="89"/>
      <c r="J148" s="89"/>
    </row>
    <row r="149" spans="1:10" x14ac:dyDescent="0.3">
      <c r="A149" s="89"/>
      <c r="B149" s="89"/>
      <c r="C149" s="89"/>
      <c r="D149" s="89"/>
      <c r="E149" s="89"/>
      <c r="F149" s="89"/>
      <c r="G149" s="89"/>
      <c r="H149" s="89"/>
      <c r="I149" s="89"/>
      <c r="J149" s="89"/>
    </row>
    <row r="150" spans="1:10" x14ac:dyDescent="0.3">
      <c r="A150" s="89"/>
      <c r="B150" s="89"/>
      <c r="C150" s="89"/>
      <c r="D150" s="89"/>
      <c r="E150" s="89"/>
      <c r="F150" s="89"/>
      <c r="G150" s="89"/>
      <c r="H150" s="89"/>
      <c r="I150" s="89"/>
      <c r="J150" s="89"/>
    </row>
    <row r="151" spans="1:10" x14ac:dyDescent="0.3">
      <c r="A151" s="89"/>
      <c r="B151" s="89"/>
      <c r="C151" s="89"/>
      <c r="D151" s="89"/>
      <c r="E151" s="89"/>
      <c r="F151" s="89"/>
      <c r="G151" s="89"/>
      <c r="H151" s="89"/>
      <c r="I151" s="89"/>
      <c r="J151" s="89"/>
    </row>
    <row r="152" spans="1:10" x14ac:dyDescent="0.3">
      <c r="A152" s="89"/>
      <c r="B152" s="89"/>
      <c r="C152" s="89"/>
      <c r="D152" s="89"/>
      <c r="E152" s="89"/>
      <c r="F152" s="89"/>
      <c r="G152" s="89"/>
      <c r="H152" s="89"/>
      <c r="I152" s="89"/>
      <c r="J152" s="89"/>
    </row>
    <row r="153" spans="1:10" x14ac:dyDescent="0.3">
      <c r="A153" s="89"/>
      <c r="B153" s="89"/>
      <c r="C153" s="89"/>
      <c r="D153" s="89"/>
      <c r="E153" s="89"/>
      <c r="F153" s="89"/>
      <c r="G153" s="89"/>
      <c r="H153" s="89"/>
      <c r="I153" s="89"/>
      <c r="J153" s="89"/>
    </row>
    <row r="154" spans="1:10" x14ac:dyDescent="0.3">
      <c r="A154" s="89"/>
      <c r="B154" s="89"/>
      <c r="C154" s="89"/>
      <c r="D154" s="89"/>
      <c r="E154" s="89"/>
      <c r="F154" s="89"/>
      <c r="G154" s="89"/>
      <c r="H154" s="89"/>
      <c r="I154" s="89"/>
      <c r="J154" s="89"/>
    </row>
    <row r="155" spans="1:10" x14ac:dyDescent="0.3">
      <c r="A155" s="89"/>
      <c r="B155" s="89"/>
      <c r="C155" s="89"/>
      <c r="D155" s="89"/>
      <c r="E155" s="89"/>
      <c r="F155" s="89"/>
      <c r="G155" s="89"/>
      <c r="H155" s="89"/>
      <c r="I155" s="89"/>
      <c r="J155" s="89"/>
    </row>
    <row r="156" spans="1:10" x14ac:dyDescent="0.3">
      <c r="A156" s="89"/>
      <c r="B156" s="89"/>
      <c r="C156" s="89"/>
      <c r="D156" s="89"/>
      <c r="E156" s="89"/>
      <c r="F156" s="89"/>
      <c r="G156" s="89"/>
      <c r="H156" s="89"/>
      <c r="I156" s="89"/>
      <c r="J156" s="89"/>
    </row>
    <row r="157" spans="1:10" x14ac:dyDescent="0.3">
      <c r="A157" s="89"/>
      <c r="B157" s="89"/>
      <c r="C157" s="89"/>
      <c r="D157" s="89"/>
      <c r="E157" s="89"/>
      <c r="F157" s="89"/>
      <c r="G157" s="89"/>
      <c r="H157" s="89"/>
      <c r="I157" s="89"/>
      <c r="J157" s="89"/>
    </row>
    <row r="158" spans="1:10" x14ac:dyDescent="0.3">
      <c r="A158" s="89"/>
      <c r="B158" s="89"/>
      <c r="C158" s="89"/>
      <c r="D158" s="89"/>
      <c r="E158" s="89"/>
      <c r="F158" s="89"/>
      <c r="G158" s="89"/>
      <c r="H158" s="89"/>
      <c r="I158" s="89"/>
      <c r="J158" s="89"/>
    </row>
    <row r="159" spans="1:10" x14ac:dyDescent="0.3">
      <c r="A159" s="89"/>
      <c r="B159" s="89"/>
      <c r="C159" s="89"/>
      <c r="D159" s="89"/>
      <c r="E159" s="89"/>
      <c r="F159" s="89"/>
      <c r="G159" s="89"/>
      <c r="H159" s="89"/>
      <c r="I159" s="89"/>
      <c r="J159" s="89"/>
    </row>
    <row r="160" spans="1:10" x14ac:dyDescent="0.3">
      <c r="A160" s="89"/>
      <c r="B160" s="89"/>
      <c r="C160" s="89"/>
      <c r="D160" s="89"/>
      <c r="E160" s="89"/>
      <c r="F160" s="89"/>
      <c r="G160" s="89"/>
      <c r="H160" s="89"/>
      <c r="I160" s="89"/>
      <c r="J160" s="89"/>
    </row>
    <row r="161" spans="1:10" x14ac:dyDescent="0.3">
      <c r="A161" s="89"/>
      <c r="B161" s="89"/>
      <c r="C161" s="89"/>
      <c r="D161" s="89"/>
      <c r="E161" s="89"/>
      <c r="F161" s="89"/>
      <c r="G161" s="89"/>
      <c r="H161" s="89"/>
      <c r="I161" s="89"/>
      <c r="J161" s="89"/>
    </row>
    <row r="162" spans="1:10" x14ac:dyDescent="0.3">
      <c r="A162" s="89"/>
      <c r="B162" s="89"/>
      <c r="C162" s="89"/>
      <c r="D162" s="89"/>
      <c r="E162" s="89"/>
      <c r="F162" s="89"/>
      <c r="G162" s="89"/>
      <c r="H162" s="89"/>
      <c r="I162" s="89"/>
      <c r="J162" s="89"/>
    </row>
    <row r="163" spans="1:10" x14ac:dyDescent="0.3">
      <c r="A163" s="89"/>
      <c r="B163" s="89"/>
      <c r="C163" s="89"/>
      <c r="D163" s="89"/>
      <c r="E163" s="89"/>
      <c r="F163" s="89"/>
      <c r="G163" s="89"/>
      <c r="H163" s="89"/>
      <c r="I163" s="89"/>
      <c r="J163" s="89"/>
    </row>
    <row r="164" spans="1:10" x14ac:dyDescent="0.3">
      <c r="A164" s="89"/>
      <c r="B164" s="89"/>
      <c r="C164" s="89"/>
      <c r="D164" s="89"/>
      <c r="E164" s="89"/>
      <c r="F164" s="89"/>
      <c r="G164" s="89"/>
      <c r="H164" s="89"/>
      <c r="I164" s="89"/>
      <c r="J164" s="89"/>
    </row>
    <row r="165" spans="1:10" x14ac:dyDescent="0.3">
      <c r="A165" s="89"/>
      <c r="B165" s="89"/>
      <c r="C165" s="89"/>
      <c r="D165" s="89"/>
      <c r="E165" s="89"/>
      <c r="F165" s="89"/>
      <c r="G165" s="89"/>
      <c r="H165" s="89"/>
      <c r="I165" s="89"/>
      <c r="J165" s="89"/>
    </row>
    <row r="166" spans="1:10" x14ac:dyDescent="0.3">
      <c r="A166" s="89"/>
      <c r="B166" s="89"/>
      <c r="C166" s="89"/>
      <c r="D166" s="89"/>
      <c r="E166" s="89"/>
      <c r="F166" s="89"/>
      <c r="G166" s="89"/>
      <c r="H166" s="89"/>
      <c r="I166" s="89"/>
      <c r="J166" s="89"/>
    </row>
    <row r="167" spans="1:10" x14ac:dyDescent="0.3">
      <c r="A167" s="89"/>
      <c r="B167" s="89"/>
      <c r="C167" s="89"/>
      <c r="D167" s="89"/>
      <c r="E167" s="89"/>
      <c r="F167" s="89"/>
      <c r="G167" s="89"/>
      <c r="H167" s="89"/>
      <c r="I167" s="89"/>
      <c r="J167" s="89"/>
    </row>
    <row r="168" spans="1:10" x14ac:dyDescent="0.3">
      <c r="A168" s="89"/>
      <c r="B168" s="89"/>
      <c r="C168" s="89"/>
      <c r="D168" s="89"/>
      <c r="E168" s="89"/>
      <c r="F168" s="89"/>
      <c r="G168" s="89"/>
      <c r="H168" s="89"/>
      <c r="I168" s="89"/>
      <c r="J168" s="89"/>
    </row>
    <row r="169" spans="1:10" x14ac:dyDescent="0.3">
      <c r="A169" s="89"/>
      <c r="B169" s="89"/>
      <c r="C169" s="89"/>
      <c r="D169" s="89"/>
      <c r="E169" s="89"/>
      <c r="F169" s="89"/>
      <c r="G169" s="89"/>
      <c r="H169" s="89"/>
      <c r="I169" s="89"/>
      <c r="J169" s="89"/>
    </row>
    <row r="170" spans="1:10" x14ac:dyDescent="0.3">
      <c r="A170" s="89"/>
      <c r="B170" s="89"/>
      <c r="C170" s="89"/>
      <c r="D170" s="89"/>
      <c r="E170" s="89"/>
      <c r="F170" s="89"/>
      <c r="G170" s="89"/>
      <c r="H170" s="89"/>
      <c r="I170" s="89"/>
      <c r="J170" s="89"/>
    </row>
    <row r="171" spans="1:10" x14ac:dyDescent="0.3">
      <c r="A171" s="89"/>
      <c r="B171" s="89"/>
      <c r="C171" s="89"/>
      <c r="D171" s="89"/>
      <c r="E171" s="89"/>
      <c r="F171" s="89"/>
      <c r="G171" s="89"/>
      <c r="H171" s="89"/>
      <c r="I171" s="89"/>
      <c r="J171" s="89"/>
    </row>
    <row r="172" spans="1:10" x14ac:dyDescent="0.3">
      <c r="A172" s="89"/>
      <c r="B172" s="89"/>
      <c r="C172" s="89"/>
      <c r="D172" s="89"/>
      <c r="E172" s="89"/>
      <c r="F172" s="89"/>
      <c r="G172" s="89"/>
      <c r="H172" s="89"/>
      <c r="I172" s="89"/>
      <c r="J172" s="89"/>
    </row>
    <row r="173" spans="1:10" x14ac:dyDescent="0.3">
      <c r="A173" s="89"/>
      <c r="B173" s="89"/>
      <c r="C173" s="89"/>
      <c r="D173" s="89"/>
      <c r="E173" s="89"/>
      <c r="F173" s="89"/>
      <c r="G173" s="89"/>
      <c r="H173" s="89"/>
      <c r="I173" s="89"/>
      <c r="J173" s="89"/>
    </row>
    <row r="174" spans="1:10" x14ac:dyDescent="0.3">
      <c r="A174" s="89"/>
      <c r="B174" s="89"/>
      <c r="C174" s="89"/>
      <c r="D174" s="89"/>
      <c r="E174" s="89"/>
      <c r="F174" s="89"/>
      <c r="G174" s="89"/>
      <c r="H174" s="89"/>
      <c r="I174" s="89"/>
      <c r="J174" s="89"/>
    </row>
    <row r="175" spans="1:10" x14ac:dyDescent="0.3">
      <c r="A175" s="89"/>
      <c r="B175" s="89"/>
      <c r="C175" s="89"/>
      <c r="D175" s="89"/>
      <c r="E175" s="89"/>
      <c r="F175" s="89"/>
      <c r="G175" s="89"/>
      <c r="H175" s="89"/>
      <c r="I175" s="89"/>
      <c r="J175" s="89"/>
    </row>
    <row r="176" spans="1:10" x14ac:dyDescent="0.3">
      <c r="A176" s="89"/>
      <c r="B176" s="89"/>
      <c r="C176" s="89"/>
      <c r="D176" s="89"/>
      <c r="E176" s="89"/>
      <c r="F176" s="89"/>
      <c r="G176" s="89"/>
      <c r="H176" s="89"/>
      <c r="I176" s="89"/>
      <c r="J176" s="89"/>
    </row>
    <row r="177" spans="1:10" x14ac:dyDescent="0.3">
      <c r="A177" s="89"/>
      <c r="B177" s="89"/>
      <c r="C177" s="89"/>
      <c r="D177" s="89"/>
      <c r="E177" s="89"/>
      <c r="F177" s="89"/>
      <c r="G177" s="89"/>
      <c r="H177" s="89"/>
      <c r="I177" s="89"/>
      <c r="J177" s="89"/>
    </row>
    <row r="178" spans="1:10" x14ac:dyDescent="0.3">
      <c r="A178" s="89"/>
      <c r="B178" s="89"/>
      <c r="C178" s="89"/>
      <c r="D178" s="89"/>
      <c r="E178" s="89"/>
      <c r="F178" s="89"/>
      <c r="G178" s="89"/>
      <c r="H178" s="89"/>
      <c r="I178" s="89"/>
      <c r="J178" s="89"/>
    </row>
    <row r="179" spans="1:10" x14ac:dyDescent="0.3">
      <c r="A179" s="89"/>
      <c r="B179" s="89"/>
      <c r="C179" s="89"/>
      <c r="D179" s="89"/>
      <c r="E179" s="89"/>
      <c r="F179" s="89"/>
      <c r="G179" s="89"/>
      <c r="H179" s="89"/>
      <c r="I179" s="89"/>
      <c r="J179" s="89"/>
    </row>
    <row r="180" spans="1:10" x14ac:dyDescent="0.3">
      <c r="A180" s="89"/>
      <c r="B180" s="89"/>
      <c r="C180" s="89"/>
      <c r="D180" s="89"/>
      <c r="E180" s="89"/>
      <c r="F180" s="89"/>
      <c r="G180" s="89"/>
      <c r="H180" s="89"/>
      <c r="I180" s="89"/>
      <c r="J180" s="89"/>
    </row>
    <row r="181" spans="1:10" x14ac:dyDescent="0.3">
      <c r="A181" s="89"/>
      <c r="B181" s="89"/>
      <c r="C181" s="89"/>
      <c r="D181" s="89"/>
      <c r="E181" s="89"/>
      <c r="F181" s="89"/>
      <c r="G181" s="89"/>
      <c r="H181" s="89"/>
      <c r="I181" s="89"/>
      <c r="J181" s="89"/>
    </row>
    <row r="182" spans="1:10" x14ac:dyDescent="0.3">
      <c r="A182" s="89"/>
      <c r="B182" s="89"/>
      <c r="C182" s="89"/>
      <c r="D182" s="89"/>
      <c r="E182" s="89"/>
      <c r="F182" s="89"/>
      <c r="G182" s="89"/>
      <c r="H182" s="89"/>
      <c r="I182" s="89"/>
      <c r="J182" s="89"/>
    </row>
    <row r="183" spans="1:10" x14ac:dyDescent="0.3">
      <c r="A183" s="89"/>
      <c r="B183" s="89"/>
      <c r="C183" s="89"/>
      <c r="D183" s="89"/>
      <c r="E183" s="89"/>
      <c r="F183" s="89"/>
      <c r="G183" s="89"/>
      <c r="H183" s="89"/>
      <c r="I183" s="89"/>
      <c r="J183" s="89"/>
    </row>
    <row r="184" spans="1:10" x14ac:dyDescent="0.3">
      <c r="A184" s="89"/>
      <c r="B184" s="89"/>
      <c r="C184" s="89"/>
      <c r="D184" s="89"/>
      <c r="E184" s="89"/>
      <c r="F184" s="89"/>
      <c r="G184" s="89"/>
      <c r="H184" s="89"/>
      <c r="I184" s="89"/>
      <c r="J184" s="89"/>
    </row>
    <row r="185" spans="1:10" x14ac:dyDescent="0.3">
      <c r="A185" s="89"/>
      <c r="B185" s="89"/>
      <c r="C185" s="89"/>
      <c r="D185" s="89"/>
      <c r="E185" s="89"/>
      <c r="F185" s="89"/>
      <c r="G185" s="89"/>
      <c r="H185" s="89"/>
      <c r="I185" s="89"/>
      <c r="J185" s="89"/>
    </row>
    <row r="186" spans="1:10" x14ac:dyDescent="0.3">
      <c r="A186" s="89"/>
      <c r="B186" s="89"/>
      <c r="C186" s="89"/>
      <c r="D186" s="89"/>
      <c r="E186" s="89"/>
      <c r="F186" s="89"/>
      <c r="G186" s="89"/>
      <c r="H186" s="89"/>
      <c r="I186" s="89"/>
      <c r="J186" s="89"/>
    </row>
    <row r="187" spans="1:10" x14ac:dyDescent="0.3">
      <c r="A187" s="89"/>
      <c r="B187" s="89"/>
      <c r="C187" s="89"/>
      <c r="D187" s="89"/>
      <c r="E187" s="89"/>
      <c r="F187" s="89"/>
      <c r="G187" s="89"/>
      <c r="H187" s="89"/>
      <c r="I187" s="89"/>
      <c r="J187" s="89"/>
    </row>
    <row r="188" spans="1:10" x14ac:dyDescent="0.3">
      <c r="A188" s="89"/>
      <c r="B188" s="89"/>
      <c r="C188" s="89"/>
      <c r="D188" s="89"/>
      <c r="E188" s="89"/>
      <c r="F188" s="89"/>
      <c r="G188" s="89"/>
      <c r="H188" s="89"/>
      <c r="I188" s="89"/>
      <c r="J188" s="89"/>
    </row>
    <row r="189" spans="1:10" x14ac:dyDescent="0.3">
      <c r="A189" s="89"/>
      <c r="B189" s="89"/>
      <c r="C189" s="89"/>
      <c r="D189" s="89"/>
      <c r="E189" s="89"/>
      <c r="F189" s="89"/>
      <c r="G189" s="89"/>
      <c r="H189" s="89"/>
      <c r="I189" s="89"/>
      <c r="J189" s="89"/>
    </row>
    <row r="190" spans="1:10" x14ac:dyDescent="0.3">
      <c r="A190" s="89"/>
      <c r="B190" s="89"/>
      <c r="C190" s="89"/>
      <c r="D190" s="89"/>
      <c r="E190" s="89"/>
      <c r="F190" s="89"/>
      <c r="G190" s="89"/>
      <c r="H190" s="89"/>
      <c r="I190" s="89"/>
      <c r="J190" s="89"/>
    </row>
    <row r="191" spans="1:10" x14ac:dyDescent="0.3">
      <c r="A191" s="89"/>
      <c r="B191" s="89"/>
      <c r="C191" s="89"/>
      <c r="D191" s="89"/>
      <c r="E191" s="89"/>
      <c r="F191" s="89"/>
      <c r="G191" s="89"/>
      <c r="H191" s="89"/>
      <c r="I191" s="89"/>
      <c r="J191" s="89"/>
    </row>
    <row r="192" spans="1:10" x14ac:dyDescent="0.3">
      <c r="A192" s="89"/>
      <c r="B192" s="89"/>
      <c r="C192" s="89"/>
      <c r="D192" s="89"/>
      <c r="E192" s="89"/>
      <c r="F192" s="89"/>
      <c r="G192" s="89"/>
      <c r="H192" s="89"/>
      <c r="I192" s="89"/>
      <c r="J192" s="89"/>
    </row>
    <row r="193" spans="1:10" x14ac:dyDescent="0.3">
      <c r="A193" s="89"/>
      <c r="B193" s="89"/>
      <c r="C193" s="89"/>
      <c r="D193" s="89"/>
      <c r="E193" s="89"/>
      <c r="F193" s="89"/>
      <c r="G193" s="89"/>
      <c r="H193" s="89"/>
      <c r="I193" s="89"/>
      <c r="J193" s="89"/>
    </row>
    <row r="194" spans="1:10" x14ac:dyDescent="0.3">
      <c r="A194" s="89"/>
      <c r="B194" s="89"/>
      <c r="C194" s="89"/>
      <c r="D194" s="89"/>
      <c r="E194" s="89"/>
      <c r="F194" s="89"/>
      <c r="G194" s="89"/>
      <c r="H194" s="89"/>
      <c r="I194" s="89"/>
      <c r="J194" s="89"/>
    </row>
    <row r="195" spans="1:10" x14ac:dyDescent="0.3">
      <c r="A195" s="89"/>
      <c r="B195" s="89"/>
      <c r="C195" s="89"/>
      <c r="D195" s="89"/>
      <c r="E195" s="89"/>
      <c r="F195" s="89"/>
      <c r="G195" s="89"/>
      <c r="H195" s="89"/>
      <c r="I195" s="89"/>
      <c r="J195" s="89"/>
    </row>
    <row r="196" spans="1:10" x14ac:dyDescent="0.3">
      <c r="A196" s="89"/>
      <c r="B196" s="89"/>
      <c r="C196" s="89"/>
      <c r="D196" s="89"/>
      <c r="E196" s="89"/>
      <c r="F196" s="89"/>
      <c r="G196" s="89"/>
      <c r="H196" s="89"/>
      <c r="I196" s="89"/>
      <c r="J196" s="89"/>
    </row>
    <row r="197" spans="1:10" x14ac:dyDescent="0.3">
      <c r="A197" s="89"/>
      <c r="B197" s="89"/>
      <c r="C197" s="89"/>
      <c r="D197" s="89"/>
      <c r="E197" s="89"/>
      <c r="F197" s="89"/>
      <c r="G197" s="89"/>
      <c r="H197" s="89"/>
      <c r="I197" s="89"/>
      <c r="J197" s="89"/>
    </row>
    <row r="198" spans="1:10" x14ac:dyDescent="0.3">
      <c r="A198" s="89"/>
      <c r="B198" s="89"/>
      <c r="C198" s="89"/>
      <c r="D198" s="89"/>
      <c r="E198" s="89"/>
      <c r="F198" s="89"/>
      <c r="G198" s="89"/>
      <c r="H198" s="89"/>
      <c r="I198" s="89"/>
      <c r="J198" s="89"/>
    </row>
    <row r="199" spans="1:10" x14ac:dyDescent="0.3">
      <c r="A199" s="89"/>
      <c r="B199" s="89"/>
      <c r="C199" s="89"/>
      <c r="D199" s="89"/>
      <c r="E199" s="89"/>
      <c r="F199" s="89"/>
      <c r="G199" s="89"/>
      <c r="H199" s="89"/>
      <c r="I199" s="89"/>
      <c r="J199" s="89"/>
    </row>
    <row r="200" spans="1:10" x14ac:dyDescent="0.3">
      <c r="A200" s="89"/>
      <c r="B200" s="89"/>
      <c r="C200" s="89"/>
      <c r="D200" s="89"/>
      <c r="E200" s="89"/>
      <c r="F200" s="89"/>
      <c r="G200" s="89"/>
      <c r="H200" s="89"/>
      <c r="I200" s="89"/>
      <c r="J200" s="89"/>
    </row>
  </sheetData>
  <sheetProtection selectLockedCells="1"/>
  <protectedRanges>
    <protectedRange sqref="D7:J9 D16:G16 D23:G23 D26:G26 I16:J16 I23:J23 I26:J26 B7:C32 H10:H32" name="範圍1"/>
  </protectedRanges>
  <mergeCells count="7">
    <mergeCell ref="I33:J33"/>
    <mergeCell ref="A3:J3"/>
    <mergeCell ref="B4:H4"/>
    <mergeCell ref="A5:A6"/>
    <mergeCell ref="B5:B6"/>
    <mergeCell ref="C5:G5"/>
    <mergeCell ref="H5:J5"/>
  </mergeCells>
  <phoneticPr fontId="10" type="noConversion"/>
  <hyperlinks>
    <hyperlink ref="K1" location="預告統計資料發布時間表!A1" display="回發布時間表" xr:uid="{13832440-AF05-4FD5-871E-987F8C06688C}"/>
  </hyperlinks>
  <printOptions horizontalCentered="1" verticalCentered="1"/>
  <pageMargins left="0.39370078740157483" right="0.39370078740157483" top="0.39370078740157483" bottom="0.39370078740157483" header="0.19685039370078741" footer="0.27559055118110237"/>
  <pageSetup paperSize="9" scale="72" orientation="landscape" horizontalDpi="4294967295" verticalDpi="4294967295"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1C44-C621-43B5-A76C-D91187BD1EB5}">
  <sheetPr>
    <pageSetUpPr fitToPage="1"/>
  </sheetPr>
  <dimension ref="A1:I29"/>
  <sheetViews>
    <sheetView showGridLines="0" zoomScaleNormal="100" workbookViewId="0">
      <selection activeCell="I1" sqref="I1"/>
    </sheetView>
  </sheetViews>
  <sheetFormatPr defaultColWidth="9" defaultRowHeight="19.8" x14ac:dyDescent="0.3"/>
  <cols>
    <col min="1" max="1" width="13" style="427" customWidth="1"/>
    <col min="2" max="3" width="11.88671875" style="427" customWidth="1"/>
    <col min="4" max="4" width="8.44140625" style="427" customWidth="1"/>
    <col min="5" max="5" width="23.88671875" style="427" customWidth="1"/>
    <col min="6" max="7" width="10.77734375" style="427" customWidth="1"/>
    <col min="8" max="8" width="17.77734375" style="427" customWidth="1"/>
    <col min="9" max="9" width="5.44140625" style="427" customWidth="1"/>
    <col min="10" max="15" width="9" style="427" customWidth="1"/>
    <col min="16" max="20" width="8.77734375" style="427" customWidth="1"/>
    <col min="21" max="256" width="9" style="427"/>
    <col min="257" max="257" width="13" style="427" customWidth="1"/>
    <col min="258" max="259" width="11.88671875" style="427" customWidth="1"/>
    <col min="260" max="260" width="8.44140625" style="427" customWidth="1"/>
    <col min="261" max="261" width="23.88671875" style="427" customWidth="1"/>
    <col min="262" max="263" width="10.77734375" style="427" customWidth="1"/>
    <col min="264" max="264" width="17.77734375" style="427" customWidth="1"/>
    <col min="265" max="265" width="5.44140625" style="427" customWidth="1"/>
    <col min="266" max="271" width="9" style="427"/>
    <col min="272" max="276" width="8.77734375" style="427" customWidth="1"/>
    <col min="277" max="512" width="9" style="427"/>
    <col min="513" max="513" width="13" style="427" customWidth="1"/>
    <col min="514" max="515" width="11.88671875" style="427" customWidth="1"/>
    <col min="516" max="516" width="8.44140625" style="427" customWidth="1"/>
    <col min="517" max="517" width="23.88671875" style="427" customWidth="1"/>
    <col min="518" max="519" width="10.77734375" style="427" customWidth="1"/>
    <col min="520" max="520" width="17.77734375" style="427" customWidth="1"/>
    <col min="521" max="521" width="5.44140625" style="427" customWidth="1"/>
    <col min="522" max="527" width="9" style="427"/>
    <col min="528" max="532" width="8.77734375" style="427" customWidth="1"/>
    <col min="533" max="768" width="9" style="427"/>
    <col min="769" max="769" width="13" style="427" customWidth="1"/>
    <col min="770" max="771" width="11.88671875" style="427" customWidth="1"/>
    <col min="772" max="772" width="8.44140625" style="427" customWidth="1"/>
    <col min="773" max="773" width="23.88671875" style="427" customWidth="1"/>
    <col min="774" max="775" width="10.77734375" style="427" customWidth="1"/>
    <col min="776" max="776" width="17.77734375" style="427" customWidth="1"/>
    <col min="777" max="777" width="5.44140625" style="427" customWidth="1"/>
    <col min="778" max="783" width="9" style="427"/>
    <col min="784" max="788" width="8.77734375" style="427" customWidth="1"/>
    <col min="789" max="1024" width="9" style="427"/>
    <col min="1025" max="1025" width="13" style="427" customWidth="1"/>
    <col min="1026" max="1027" width="11.88671875" style="427" customWidth="1"/>
    <col min="1028" max="1028" width="8.44140625" style="427" customWidth="1"/>
    <col min="1029" max="1029" width="23.88671875" style="427" customWidth="1"/>
    <col min="1030" max="1031" width="10.77734375" style="427" customWidth="1"/>
    <col min="1032" max="1032" width="17.77734375" style="427" customWidth="1"/>
    <col min="1033" max="1033" width="5.44140625" style="427" customWidth="1"/>
    <col min="1034" max="1039" width="9" style="427"/>
    <col min="1040" max="1044" width="8.77734375" style="427" customWidth="1"/>
    <col min="1045" max="1280" width="9" style="427"/>
    <col min="1281" max="1281" width="13" style="427" customWidth="1"/>
    <col min="1282" max="1283" width="11.88671875" style="427" customWidth="1"/>
    <col min="1284" max="1284" width="8.44140625" style="427" customWidth="1"/>
    <col min="1285" max="1285" width="23.88671875" style="427" customWidth="1"/>
    <col min="1286" max="1287" width="10.77734375" style="427" customWidth="1"/>
    <col min="1288" max="1288" width="17.77734375" style="427" customWidth="1"/>
    <col min="1289" max="1289" width="5.44140625" style="427" customWidth="1"/>
    <col min="1290" max="1295" width="9" style="427"/>
    <col min="1296" max="1300" width="8.77734375" style="427" customWidth="1"/>
    <col min="1301" max="1536" width="9" style="427"/>
    <col min="1537" max="1537" width="13" style="427" customWidth="1"/>
    <col min="1538" max="1539" width="11.88671875" style="427" customWidth="1"/>
    <col min="1540" max="1540" width="8.44140625" style="427" customWidth="1"/>
    <col min="1541" max="1541" width="23.88671875" style="427" customWidth="1"/>
    <col min="1542" max="1543" width="10.77734375" style="427" customWidth="1"/>
    <col min="1544" max="1544" width="17.77734375" style="427" customWidth="1"/>
    <col min="1545" max="1545" width="5.44140625" style="427" customWidth="1"/>
    <col min="1546" max="1551" width="9" style="427"/>
    <col min="1552" max="1556" width="8.77734375" style="427" customWidth="1"/>
    <col min="1557" max="1792" width="9" style="427"/>
    <col min="1793" max="1793" width="13" style="427" customWidth="1"/>
    <col min="1794" max="1795" width="11.88671875" style="427" customWidth="1"/>
    <col min="1796" max="1796" width="8.44140625" style="427" customWidth="1"/>
    <col min="1797" max="1797" width="23.88671875" style="427" customWidth="1"/>
    <col min="1798" max="1799" width="10.77734375" style="427" customWidth="1"/>
    <col min="1800" max="1800" width="17.77734375" style="427" customWidth="1"/>
    <col min="1801" max="1801" width="5.44140625" style="427" customWidth="1"/>
    <col min="1802" max="1807" width="9" style="427"/>
    <col min="1808" max="1812" width="8.77734375" style="427" customWidth="1"/>
    <col min="1813" max="2048" width="9" style="427"/>
    <col min="2049" max="2049" width="13" style="427" customWidth="1"/>
    <col min="2050" max="2051" width="11.88671875" style="427" customWidth="1"/>
    <col min="2052" max="2052" width="8.44140625" style="427" customWidth="1"/>
    <col min="2053" max="2053" width="23.88671875" style="427" customWidth="1"/>
    <col min="2054" max="2055" width="10.77734375" style="427" customWidth="1"/>
    <col min="2056" max="2056" width="17.77734375" style="427" customWidth="1"/>
    <col min="2057" max="2057" width="5.44140625" style="427" customWidth="1"/>
    <col min="2058" max="2063" width="9" style="427"/>
    <col min="2064" max="2068" width="8.77734375" style="427" customWidth="1"/>
    <col min="2069" max="2304" width="9" style="427"/>
    <col min="2305" max="2305" width="13" style="427" customWidth="1"/>
    <col min="2306" max="2307" width="11.88671875" style="427" customWidth="1"/>
    <col min="2308" max="2308" width="8.44140625" style="427" customWidth="1"/>
    <col min="2309" max="2309" width="23.88671875" style="427" customWidth="1"/>
    <col min="2310" max="2311" width="10.77734375" style="427" customWidth="1"/>
    <col min="2312" max="2312" width="17.77734375" style="427" customWidth="1"/>
    <col min="2313" max="2313" width="5.44140625" style="427" customWidth="1"/>
    <col min="2314" max="2319" width="9" style="427"/>
    <col min="2320" max="2324" width="8.77734375" style="427" customWidth="1"/>
    <col min="2325" max="2560" width="9" style="427"/>
    <col min="2561" max="2561" width="13" style="427" customWidth="1"/>
    <col min="2562" max="2563" width="11.88671875" style="427" customWidth="1"/>
    <col min="2564" max="2564" width="8.44140625" style="427" customWidth="1"/>
    <col min="2565" max="2565" width="23.88671875" style="427" customWidth="1"/>
    <col min="2566" max="2567" width="10.77734375" style="427" customWidth="1"/>
    <col min="2568" max="2568" width="17.77734375" style="427" customWidth="1"/>
    <col min="2569" max="2569" width="5.44140625" style="427" customWidth="1"/>
    <col min="2570" max="2575" width="9" style="427"/>
    <col min="2576" max="2580" width="8.77734375" style="427" customWidth="1"/>
    <col min="2581" max="2816" width="9" style="427"/>
    <col min="2817" max="2817" width="13" style="427" customWidth="1"/>
    <col min="2818" max="2819" width="11.88671875" style="427" customWidth="1"/>
    <col min="2820" max="2820" width="8.44140625" style="427" customWidth="1"/>
    <col min="2821" max="2821" width="23.88671875" style="427" customWidth="1"/>
    <col min="2822" max="2823" width="10.77734375" style="427" customWidth="1"/>
    <col min="2824" max="2824" width="17.77734375" style="427" customWidth="1"/>
    <col min="2825" max="2825" width="5.44140625" style="427" customWidth="1"/>
    <col min="2826" max="2831" width="9" style="427"/>
    <col min="2832" max="2836" width="8.77734375" style="427" customWidth="1"/>
    <col min="2837" max="3072" width="9" style="427"/>
    <col min="3073" max="3073" width="13" style="427" customWidth="1"/>
    <col min="3074" max="3075" width="11.88671875" style="427" customWidth="1"/>
    <col min="3076" max="3076" width="8.44140625" style="427" customWidth="1"/>
    <col min="3077" max="3077" width="23.88671875" style="427" customWidth="1"/>
    <col min="3078" max="3079" width="10.77734375" style="427" customWidth="1"/>
    <col min="3080" max="3080" width="17.77734375" style="427" customWidth="1"/>
    <col min="3081" max="3081" width="5.44140625" style="427" customWidth="1"/>
    <col min="3082" max="3087" width="9" style="427"/>
    <col min="3088" max="3092" width="8.77734375" style="427" customWidth="1"/>
    <col min="3093" max="3328" width="9" style="427"/>
    <col min="3329" max="3329" width="13" style="427" customWidth="1"/>
    <col min="3330" max="3331" width="11.88671875" style="427" customWidth="1"/>
    <col min="3332" max="3332" width="8.44140625" style="427" customWidth="1"/>
    <col min="3333" max="3333" width="23.88671875" style="427" customWidth="1"/>
    <col min="3334" max="3335" width="10.77734375" style="427" customWidth="1"/>
    <col min="3336" max="3336" width="17.77734375" style="427" customWidth="1"/>
    <col min="3337" max="3337" width="5.44140625" style="427" customWidth="1"/>
    <col min="3338" max="3343" width="9" style="427"/>
    <col min="3344" max="3348" width="8.77734375" style="427" customWidth="1"/>
    <col min="3349" max="3584" width="9" style="427"/>
    <col min="3585" max="3585" width="13" style="427" customWidth="1"/>
    <col min="3586" max="3587" width="11.88671875" style="427" customWidth="1"/>
    <col min="3588" max="3588" width="8.44140625" style="427" customWidth="1"/>
    <col min="3589" max="3589" width="23.88671875" style="427" customWidth="1"/>
    <col min="3590" max="3591" width="10.77734375" style="427" customWidth="1"/>
    <col min="3592" max="3592" width="17.77734375" style="427" customWidth="1"/>
    <col min="3593" max="3593" width="5.44140625" style="427" customWidth="1"/>
    <col min="3594" max="3599" width="9" style="427"/>
    <col min="3600" max="3604" width="8.77734375" style="427" customWidth="1"/>
    <col min="3605" max="3840" width="9" style="427"/>
    <col min="3841" max="3841" width="13" style="427" customWidth="1"/>
    <col min="3842" max="3843" width="11.88671875" style="427" customWidth="1"/>
    <col min="3844" max="3844" width="8.44140625" style="427" customWidth="1"/>
    <col min="3845" max="3845" width="23.88671875" style="427" customWidth="1"/>
    <col min="3846" max="3847" width="10.77734375" style="427" customWidth="1"/>
    <col min="3848" max="3848" width="17.77734375" style="427" customWidth="1"/>
    <col min="3849" max="3849" width="5.44140625" style="427" customWidth="1"/>
    <col min="3850" max="3855" width="9" style="427"/>
    <col min="3856" max="3860" width="8.77734375" style="427" customWidth="1"/>
    <col min="3861" max="4096" width="9" style="427"/>
    <col min="4097" max="4097" width="13" style="427" customWidth="1"/>
    <col min="4098" max="4099" width="11.88671875" style="427" customWidth="1"/>
    <col min="4100" max="4100" width="8.44140625" style="427" customWidth="1"/>
    <col min="4101" max="4101" width="23.88671875" style="427" customWidth="1"/>
    <col min="4102" max="4103" width="10.77734375" style="427" customWidth="1"/>
    <col min="4104" max="4104" width="17.77734375" style="427" customWidth="1"/>
    <col min="4105" max="4105" width="5.44140625" style="427" customWidth="1"/>
    <col min="4106" max="4111" width="9" style="427"/>
    <col min="4112" max="4116" width="8.77734375" style="427" customWidth="1"/>
    <col min="4117" max="4352" width="9" style="427"/>
    <col min="4353" max="4353" width="13" style="427" customWidth="1"/>
    <col min="4354" max="4355" width="11.88671875" style="427" customWidth="1"/>
    <col min="4356" max="4356" width="8.44140625" style="427" customWidth="1"/>
    <col min="4357" max="4357" width="23.88671875" style="427" customWidth="1"/>
    <col min="4358" max="4359" width="10.77734375" style="427" customWidth="1"/>
    <col min="4360" max="4360" width="17.77734375" style="427" customWidth="1"/>
    <col min="4361" max="4361" width="5.44140625" style="427" customWidth="1"/>
    <col min="4362" max="4367" width="9" style="427"/>
    <col min="4368" max="4372" width="8.77734375" style="427" customWidth="1"/>
    <col min="4373" max="4608" width="9" style="427"/>
    <col min="4609" max="4609" width="13" style="427" customWidth="1"/>
    <col min="4610" max="4611" width="11.88671875" style="427" customWidth="1"/>
    <col min="4612" max="4612" width="8.44140625" style="427" customWidth="1"/>
    <col min="4613" max="4613" width="23.88671875" style="427" customWidth="1"/>
    <col min="4614" max="4615" width="10.77734375" style="427" customWidth="1"/>
    <col min="4616" max="4616" width="17.77734375" style="427" customWidth="1"/>
    <col min="4617" max="4617" width="5.44140625" style="427" customWidth="1"/>
    <col min="4618" max="4623" width="9" style="427"/>
    <col min="4624" max="4628" width="8.77734375" style="427" customWidth="1"/>
    <col min="4629" max="4864" width="9" style="427"/>
    <col min="4865" max="4865" width="13" style="427" customWidth="1"/>
    <col min="4866" max="4867" width="11.88671875" style="427" customWidth="1"/>
    <col min="4868" max="4868" width="8.44140625" style="427" customWidth="1"/>
    <col min="4869" max="4869" width="23.88671875" style="427" customWidth="1"/>
    <col min="4870" max="4871" width="10.77734375" style="427" customWidth="1"/>
    <col min="4872" max="4872" width="17.77734375" style="427" customWidth="1"/>
    <col min="4873" max="4873" width="5.44140625" style="427" customWidth="1"/>
    <col min="4874" max="4879" width="9" style="427"/>
    <col min="4880" max="4884" width="8.77734375" style="427" customWidth="1"/>
    <col min="4885" max="5120" width="9" style="427"/>
    <col min="5121" max="5121" width="13" style="427" customWidth="1"/>
    <col min="5122" max="5123" width="11.88671875" style="427" customWidth="1"/>
    <col min="5124" max="5124" width="8.44140625" style="427" customWidth="1"/>
    <col min="5125" max="5125" width="23.88671875" style="427" customWidth="1"/>
    <col min="5126" max="5127" width="10.77734375" style="427" customWidth="1"/>
    <col min="5128" max="5128" width="17.77734375" style="427" customWidth="1"/>
    <col min="5129" max="5129" width="5.44140625" style="427" customWidth="1"/>
    <col min="5130" max="5135" width="9" style="427"/>
    <col min="5136" max="5140" width="8.77734375" style="427" customWidth="1"/>
    <col min="5141" max="5376" width="9" style="427"/>
    <col min="5377" max="5377" width="13" style="427" customWidth="1"/>
    <col min="5378" max="5379" width="11.88671875" style="427" customWidth="1"/>
    <col min="5380" max="5380" width="8.44140625" style="427" customWidth="1"/>
    <col min="5381" max="5381" width="23.88671875" style="427" customWidth="1"/>
    <col min="5382" max="5383" width="10.77734375" style="427" customWidth="1"/>
    <col min="5384" max="5384" width="17.77734375" style="427" customWidth="1"/>
    <col min="5385" max="5385" width="5.44140625" style="427" customWidth="1"/>
    <col min="5386" max="5391" width="9" style="427"/>
    <col min="5392" max="5396" width="8.77734375" style="427" customWidth="1"/>
    <col min="5397" max="5632" width="9" style="427"/>
    <col min="5633" max="5633" width="13" style="427" customWidth="1"/>
    <col min="5634" max="5635" width="11.88671875" style="427" customWidth="1"/>
    <col min="5636" max="5636" width="8.44140625" style="427" customWidth="1"/>
    <col min="5637" max="5637" width="23.88671875" style="427" customWidth="1"/>
    <col min="5638" max="5639" width="10.77734375" style="427" customWidth="1"/>
    <col min="5640" max="5640" width="17.77734375" style="427" customWidth="1"/>
    <col min="5641" max="5641" width="5.44140625" style="427" customWidth="1"/>
    <col min="5642" max="5647" width="9" style="427"/>
    <col min="5648" max="5652" width="8.77734375" style="427" customWidth="1"/>
    <col min="5653" max="5888" width="9" style="427"/>
    <col min="5889" max="5889" width="13" style="427" customWidth="1"/>
    <col min="5890" max="5891" width="11.88671875" style="427" customWidth="1"/>
    <col min="5892" max="5892" width="8.44140625" style="427" customWidth="1"/>
    <col min="5893" max="5893" width="23.88671875" style="427" customWidth="1"/>
    <col min="5894" max="5895" width="10.77734375" style="427" customWidth="1"/>
    <col min="5896" max="5896" width="17.77734375" style="427" customWidth="1"/>
    <col min="5897" max="5897" width="5.44140625" style="427" customWidth="1"/>
    <col min="5898" max="5903" width="9" style="427"/>
    <col min="5904" max="5908" width="8.77734375" style="427" customWidth="1"/>
    <col min="5909" max="6144" width="9" style="427"/>
    <col min="6145" max="6145" width="13" style="427" customWidth="1"/>
    <col min="6146" max="6147" width="11.88671875" style="427" customWidth="1"/>
    <col min="6148" max="6148" width="8.44140625" style="427" customWidth="1"/>
    <col min="6149" max="6149" width="23.88671875" style="427" customWidth="1"/>
    <col min="6150" max="6151" width="10.77734375" style="427" customWidth="1"/>
    <col min="6152" max="6152" width="17.77734375" style="427" customWidth="1"/>
    <col min="6153" max="6153" width="5.44140625" style="427" customWidth="1"/>
    <col min="6154" max="6159" width="9" style="427"/>
    <col min="6160" max="6164" width="8.77734375" style="427" customWidth="1"/>
    <col min="6165" max="6400" width="9" style="427"/>
    <col min="6401" max="6401" width="13" style="427" customWidth="1"/>
    <col min="6402" max="6403" width="11.88671875" style="427" customWidth="1"/>
    <col min="6404" max="6404" width="8.44140625" style="427" customWidth="1"/>
    <col min="6405" max="6405" width="23.88671875" style="427" customWidth="1"/>
    <col min="6406" max="6407" width="10.77734375" style="427" customWidth="1"/>
    <col min="6408" max="6408" width="17.77734375" style="427" customWidth="1"/>
    <col min="6409" max="6409" width="5.44140625" style="427" customWidth="1"/>
    <col min="6410" max="6415" width="9" style="427"/>
    <col min="6416" max="6420" width="8.77734375" style="427" customWidth="1"/>
    <col min="6421" max="6656" width="9" style="427"/>
    <col min="6657" max="6657" width="13" style="427" customWidth="1"/>
    <col min="6658" max="6659" width="11.88671875" style="427" customWidth="1"/>
    <col min="6660" max="6660" width="8.44140625" style="427" customWidth="1"/>
    <col min="6661" max="6661" width="23.88671875" style="427" customWidth="1"/>
    <col min="6662" max="6663" width="10.77734375" style="427" customWidth="1"/>
    <col min="6664" max="6664" width="17.77734375" style="427" customWidth="1"/>
    <col min="6665" max="6665" width="5.44140625" style="427" customWidth="1"/>
    <col min="6666" max="6671" width="9" style="427"/>
    <col min="6672" max="6676" width="8.77734375" style="427" customWidth="1"/>
    <col min="6677" max="6912" width="9" style="427"/>
    <col min="6913" max="6913" width="13" style="427" customWidth="1"/>
    <col min="6914" max="6915" width="11.88671875" style="427" customWidth="1"/>
    <col min="6916" max="6916" width="8.44140625" style="427" customWidth="1"/>
    <col min="6917" max="6917" width="23.88671875" style="427" customWidth="1"/>
    <col min="6918" max="6919" width="10.77734375" style="427" customWidth="1"/>
    <col min="6920" max="6920" width="17.77734375" style="427" customWidth="1"/>
    <col min="6921" max="6921" width="5.44140625" style="427" customWidth="1"/>
    <col min="6922" max="6927" width="9" style="427"/>
    <col min="6928" max="6932" width="8.77734375" style="427" customWidth="1"/>
    <col min="6933" max="7168" width="9" style="427"/>
    <col min="7169" max="7169" width="13" style="427" customWidth="1"/>
    <col min="7170" max="7171" width="11.88671875" style="427" customWidth="1"/>
    <col min="7172" max="7172" width="8.44140625" style="427" customWidth="1"/>
    <col min="7173" max="7173" width="23.88671875" style="427" customWidth="1"/>
    <col min="7174" max="7175" width="10.77734375" style="427" customWidth="1"/>
    <col min="7176" max="7176" width="17.77734375" style="427" customWidth="1"/>
    <col min="7177" max="7177" width="5.44140625" style="427" customWidth="1"/>
    <col min="7178" max="7183" width="9" style="427"/>
    <col min="7184" max="7188" width="8.77734375" style="427" customWidth="1"/>
    <col min="7189" max="7424" width="9" style="427"/>
    <col min="7425" max="7425" width="13" style="427" customWidth="1"/>
    <col min="7426" max="7427" width="11.88671875" style="427" customWidth="1"/>
    <col min="7428" max="7428" width="8.44140625" style="427" customWidth="1"/>
    <col min="7429" max="7429" width="23.88671875" style="427" customWidth="1"/>
    <col min="7430" max="7431" width="10.77734375" style="427" customWidth="1"/>
    <col min="7432" max="7432" width="17.77734375" style="427" customWidth="1"/>
    <col min="7433" max="7433" width="5.44140625" style="427" customWidth="1"/>
    <col min="7434" max="7439" width="9" style="427"/>
    <col min="7440" max="7444" width="8.77734375" style="427" customWidth="1"/>
    <col min="7445" max="7680" width="9" style="427"/>
    <col min="7681" max="7681" width="13" style="427" customWidth="1"/>
    <col min="7682" max="7683" width="11.88671875" style="427" customWidth="1"/>
    <col min="7684" max="7684" width="8.44140625" style="427" customWidth="1"/>
    <col min="7685" max="7685" width="23.88671875" style="427" customWidth="1"/>
    <col min="7686" max="7687" width="10.77734375" style="427" customWidth="1"/>
    <col min="7688" max="7688" width="17.77734375" style="427" customWidth="1"/>
    <col min="7689" max="7689" width="5.44140625" style="427" customWidth="1"/>
    <col min="7690" max="7695" width="9" style="427"/>
    <col min="7696" max="7700" width="8.77734375" style="427" customWidth="1"/>
    <col min="7701" max="7936" width="9" style="427"/>
    <col min="7937" max="7937" width="13" style="427" customWidth="1"/>
    <col min="7938" max="7939" width="11.88671875" style="427" customWidth="1"/>
    <col min="7940" max="7940" width="8.44140625" style="427" customWidth="1"/>
    <col min="7941" max="7941" width="23.88671875" style="427" customWidth="1"/>
    <col min="7942" max="7943" width="10.77734375" style="427" customWidth="1"/>
    <col min="7944" max="7944" width="17.77734375" style="427" customWidth="1"/>
    <col min="7945" max="7945" width="5.44140625" style="427" customWidth="1"/>
    <col min="7946" max="7951" width="9" style="427"/>
    <col min="7952" max="7956" width="8.77734375" style="427" customWidth="1"/>
    <col min="7957" max="8192" width="9" style="427"/>
    <col min="8193" max="8193" width="13" style="427" customWidth="1"/>
    <col min="8194" max="8195" width="11.88671875" style="427" customWidth="1"/>
    <col min="8196" max="8196" width="8.44140625" style="427" customWidth="1"/>
    <col min="8197" max="8197" width="23.88671875" style="427" customWidth="1"/>
    <col min="8198" max="8199" width="10.77734375" style="427" customWidth="1"/>
    <col min="8200" max="8200" width="17.77734375" style="427" customWidth="1"/>
    <col min="8201" max="8201" width="5.44140625" style="427" customWidth="1"/>
    <col min="8202" max="8207" width="9" style="427"/>
    <col min="8208" max="8212" width="8.77734375" style="427" customWidth="1"/>
    <col min="8213" max="8448" width="9" style="427"/>
    <col min="8449" max="8449" width="13" style="427" customWidth="1"/>
    <col min="8450" max="8451" width="11.88671875" style="427" customWidth="1"/>
    <col min="8452" max="8452" width="8.44140625" style="427" customWidth="1"/>
    <col min="8453" max="8453" width="23.88671875" style="427" customWidth="1"/>
    <col min="8454" max="8455" width="10.77734375" style="427" customWidth="1"/>
    <col min="8456" max="8456" width="17.77734375" style="427" customWidth="1"/>
    <col min="8457" max="8457" width="5.44140625" style="427" customWidth="1"/>
    <col min="8458" max="8463" width="9" style="427"/>
    <col min="8464" max="8468" width="8.77734375" style="427" customWidth="1"/>
    <col min="8469" max="8704" width="9" style="427"/>
    <col min="8705" max="8705" width="13" style="427" customWidth="1"/>
    <col min="8706" max="8707" width="11.88671875" style="427" customWidth="1"/>
    <col min="8708" max="8708" width="8.44140625" style="427" customWidth="1"/>
    <col min="8709" max="8709" width="23.88671875" style="427" customWidth="1"/>
    <col min="8710" max="8711" width="10.77734375" style="427" customWidth="1"/>
    <col min="8712" max="8712" width="17.77734375" style="427" customWidth="1"/>
    <col min="8713" max="8713" width="5.44140625" style="427" customWidth="1"/>
    <col min="8714" max="8719" width="9" style="427"/>
    <col min="8720" max="8724" width="8.77734375" style="427" customWidth="1"/>
    <col min="8725" max="8960" width="9" style="427"/>
    <col min="8961" max="8961" width="13" style="427" customWidth="1"/>
    <col min="8962" max="8963" width="11.88671875" style="427" customWidth="1"/>
    <col min="8964" max="8964" width="8.44140625" style="427" customWidth="1"/>
    <col min="8965" max="8965" width="23.88671875" style="427" customWidth="1"/>
    <col min="8966" max="8967" width="10.77734375" style="427" customWidth="1"/>
    <col min="8968" max="8968" width="17.77734375" style="427" customWidth="1"/>
    <col min="8969" max="8969" width="5.44140625" style="427" customWidth="1"/>
    <col min="8970" max="8975" width="9" style="427"/>
    <col min="8976" max="8980" width="8.77734375" style="427" customWidth="1"/>
    <col min="8981" max="9216" width="9" style="427"/>
    <col min="9217" max="9217" width="13" style="427" customWidth="1"/>
    <col min="9218" max="9219" width="11.88671875" style="427" customWidth="1"/>
    <col min="9220" max="9220" width="8.44140625" style="427" customWidth="1"/>
    <col min="9221" max="9221" width="23.88671875" style="427" customWidth="1"/>
    <col min="9222" max="9223" width="10.77734375" style="427" customWidth="1"/>
    <col min="9224" max="9224" width="17.77734375" style="427" customWidth="1"/>
    <col min="9225" max="9225" width="5.44140625" style="427" customWidth="1"/>
    <col min="9226" max="9231" width="9" style="427"/>
    <col min="9232" max="9236" width="8.77734375" style="427" customWidth="1"/>
    <col min="9237" max="9472" width="9" style="427"/>
    <col min="9473" max="9473" width="13" style="427" customWidth="1"/>
    <col min="9474" max="9475" width="11.88671875" style="427" customWidth="1"/>
    <col min="9476" max="9476" width="8.44140625" style="427" customWidth="1"/>
    <col min="9477" max="9477" width="23.88671875" style="427" customWidth="1"/>
    <col min="9478" max="9479" width="10.77734375" style="427" customWidth="1"/>
    <col min="9480" max="9480" width="17.77734375" style="427" customWidth="1"/>
    <col min="9481" max="9481" width="5.44140625" style="427" customWidth="1"/>
    <col min="9482" max="9487" width="9" style="427"/>
    <col min="9488" max="9492" width="8.77734375" style="427" customWidth="1"/>
    <col min="9493" max="9728" width="9" style="427"/>
    <col min="9729" max="9729" width="13" style="427" customWidth="1"/>
    <col min="9730" max="9731" width="11.88671875" style="427" customWidth="1"/>
    <col min="9732" max="9732" width="8.44140625" style="427" customWidth="1"/>
    <col min="9733" max="9733" width="23.88671875" style="427" customWidth="1"/>
    <col min="9734" max="9735" width="10.77734375" style="427" customWidth="1"/>
    <col min="9736" max="9736" width="17.77734375" style="427" customWidth="1"/>
    <col min="9737" max="9737" width="5.44140625" style="427" customWidth="1"/>
    <col min="9738" max="9743" width="9" style="427"/>
    <col min="9744" max="9748" width="8.77734375" style="427" customWidth="1"/>
    <col min="9749" max="9984" width="9" style="427"/>
    <col min="9985" max="9985" width="13" style="427" customWidth="1"/>
    <col min="9986" max="9987" width="11.88671875" style="427" customWidth="1"/>
    <col min="9988" max="9988" width="8.44140625" style="427" customWidth="1"/>
    <col min="9989" max="9989" width="23.88671875" style="427" customWidth="1"/>
    <col min="9990" max="9991" width="10.77734375" style="427" customWidth="1"/>
    <col min="9992" max="9992" width="17.77734375" style="427" customWidth="1"/>
    <col min="9993" max="9993" width="5.44140625" style="427" customWidth="1"/>
    <col min="9994" max="9999" width="9" style="427"/>
    <col min="10000" max="10004" width="8.77734375" style="427" customWidth="1"/>
    <col min="10005" max="10240" width="9" style="427"/>
    <col min="10241" max="10241" width="13" style="427" customWidth="1"/>
    <col min="10242" max="10243" width="11.88671875" style="427" customWidth="1"/>
    <col min="10244" max="10244" width="8.44140625" style="427" customWidth="1"/>
    <col min="10245" max="10245" width="23.88671875" style="427" customWidth="1"/>
    <col min="10246" max="10247" width="10.77734375" style="427" customWidth="1"/>
    <col min="10248" max="10248" width="17.77734375" style="427" customWidth="1"/>
    <col min="10249" max="10249" width="5.44140625" style="427" customWidth="1"/>
    <col min="10250" max="10255" width="9" style="427"/>
    <col min="10256" max="10260" width="8.77734375" style="427" customWidth="1"/>
    <col min="10261" max="10496" width="9" style="427"/>
    <col min="10497" max="10497" width="13" style="427" customWidth="1"/>
    <col min="10498" max="10499" width="11.88671875" style="427" customWidth="1"/>
    <col min="10500" max="10500" width="8.44140625" style="427" customWidth="1"/>
    <col min="10501" max="10501" width="23.88671875" style="427" customWidth="1"/>
    <col min="10502" max="10503" width="10.77734375" style="427" customWidth="1"/>
    <col min="10504" max="10504" width="17.77734375" style="427" customWidth="1"/>
    <col min="10505" max="10505" width="5.44140625" style="427" customWidth="1"/>
    <col min="10506" max="10511" width="9" style="427"/>
    <col min="10512" max="10516" width="8.77734375" style="427" customWidth="1"/>
    <col min="10517" max="10752" width="9" style="427"/>
    <col min="10753" max="10753" width="13" style="427" customWidth="1"/>
    <col min="10754" max="10755" width="11.88671875" style="427" customWidth="1"/>
    <col min="10756" max="10756" width="8.44140625" style="427" customWidth="1"/>
    <col min="10757" max="10757" width="23.88671875" style="427" customWidth="1"/>
    <col min="10758" max="10759" width="10.77734375" style="427" customWidth="1"/>
    <col min="10760" max="10760" width="17.77734375" style="427" customWidth="1"/>
    <col min="10761" max="10761" width="5.44140625" style="427" customWidth="1"/>
    <col min="10762" max="10767" width="9" style="427"/>
    <col min="10768" max="10772" width="8.77734375" style="427" customWidth="1"/>
    <col min="10773" max="11008" width="9" style="427"/>
    <col min="11009" max="11009" width="13" style="427" customWidth="1"/>
    <col min="11010" max="11011" width="11.88671875" style="427" customWidth="1"/>
    <col min="11012" max="11012" width="8.44140625" style="427" customWidth="1"/>
    <col min="11013" max="11013" width="23.88671875" style="427" customWidth="1"/>
    <col min="11014" max="11015" width="10.77734375" style="427" customWidth="1"/>
    <col min="11016" max="11016" width="17.77734375" style="427" customWidth="1"/>
    <col min="11017" max="11017" width="5.44140625" style="427" customWidth="1"/>
    <col min="11018" max="11023" width="9" style="427"/>
    <col min="11024" max="11028" width="8.77734375" style="427" customWidth="1"/>
    <col min="11029" max="11264" width="9" style="427"/>
    <col min="11265" max="11265" width="13" style="427" customWidth="1"/>
    <col min="11266" max="11267" width="11.88671875" style="427" customWidth="1"/>
    <col min="11268" max="11268" width="8.44140625" style="427" customWidth="1"/>
    <col min="11269" max="11269" width="23.88671875" style="427" customWidth="1"/>
    <col min="11270" max="11271" width="10.77734375" style="427" customWidth="1"/>
    <col min="11272" max="11272" width="17.77734375" style="427" customWidth="1"/>
    <col min="11273" max="11273" width="5.44140625" style="427" customWidth="1"/>
    <col min="11274" max="11279" width="9" style="427"/>
    <col min="11280" max="11284" width="8.77734375" style="427" customWidth="1"/>
    <col min="11285" max="11520" width="9" style="427"/>
    <col min="11521" max="11521" width="13" style="427" customWidth="1"/>
    <col min="11522" max="11523" width="11.88671875" style="427" customWidth="1"/>
    <col min="11524" max="11524" width="8.44140625" style="427" customWidth="1"/>
    <col min="11525" max="11525" width="23.88671875" style="427" customWidth="1"/>
    <col min="11526" max="11527" width="10.77734375" style="427" customWidth="1"/>
    <col min="11528" max="11528" width="17.77734375" style="427" customWidth="1"/>
    <col min="11529" max="11529" width="5.44140625" style="427" customWidth="1"/>
    <col min="11530" max="11535" width="9" style="427"/>
    <col min="11536" max="11540" width="8.77734375" style="427" customWidth="1"/>
    <col min="11541" max="11776" width="9" style="427"/>
    <col min="11777" max="11777" width="13" style="427" customWidth="1"/>
    <col min="11778" max="11779" width="11.88671875" style="427" customWidth="1"/>
    <col min="11780" max="11780" width="8.44140625" style="427" customWidth="1"/>
    <col min="11781" max="11781" width="23.88671875" style="427" customWidth="1"/>
    <col min="11782" max="11783" width="10.77734375" style="427" customWidth="1"/>
    <col min="11784" max="11784" width="17.77734375" style="427" customWidth="1"/>
    <col min="11785" max="11785" width="5.44140625" style="427" customWidth="1"/>
    <col min="11786" max="11791" width="9" style="427"/>
    <col min="11792" max="11796" width="8.77734375" style="427" customWidth="1"/>
    <col min="11797" max="12032" width="9" style="427"/>
    <col min="12033" max="12033" width="13" style="427" customWidth="1"/>
    <col min="12034" max="12035" width="11.88671875" style="427" customWidth="1"/>
    <col min="12036" max="12036" width="8.44140625" style="427" customWidth="1"/>
    <col min="12037" max="12037" width="23.88671875" style="427" customWidth="1"/>
    <col min="12038" max="12039" width="10.77734375" style="427" customWidth="1"/>
    <col min="12040" max="12040" width="17.77734375" style="427" customWidth="1"/>
    <col min="12041" max="12041" width="5.44140625" style="427" customWidth="1"/>
    <col min="12042" max="12047" width="9" style="427"/>
    <col min="12048" max="12052" width="8.77734375" style="427" customWidth="1"/>
    <col min="12053" max="12288" width="9" style="427"/>
    <col min="12289" max="12289" width="13" style="427" customWidth="1"/>
    <col min="12290" max="12291" width="11.88671875" style="427" customWidth="1"/>
    <col min="12292" max="12292" width="8.44140625" style="427" customWidth="1"/>
    <col min="12293" max="12293" width="23.88671875" style="427" customWidth="1"/>
    <col min="12294" max="12295" width="10.77734375" style="427" customWidth="1"/>
    <col min="12296" max="12296" width="17.77734375" style="427" customWidth="1"/>
    <col min="12297" max="12297" width="5.44140625" style="427" customWidth="1"/>
    <col min="12298" max="12303" width="9" style="427"/>
    <col min="12304" max="12308" width="8.77734375" style="427" customWidth="1"/>
    <col min="12309" max="12544" width="9" style="427"/>
    <col min="12545" max="12545" width="13" style="427" customWidth="1"/>
    <col min="12546" max="12547" width="11.88671875" style="427" customWidth="1"/>
    <col min="12548" max="12548" width="8.44140625" style="427" customWidth="1"/>
    <col min="12549" max="12549" width="23.88671875" style="427" customWidth="1"/>
    <col min="12550" max="12551" width="10.77734375" style="427" customWidth="1"/>
    <col min="12552" max="12552" width="17.77734375" style="427" customWidth="1"/>
    <col min="12553" max="12553" width="5.44140625" style="427" customWidth="1"/>
    <col min="12554" max="12559" width="9" style="427"/>
    <col min="12560" max="12564" width="8.77734375" style="427" customWidth="1"/>
    <col min="12565" max="12800" width="9" style="427"/>
    <col min="12801" max="12801" width="13" style="427" customWidth="1"/>
    <col min="12802" max="12803" width="11.88671875" style="427" customWidth="1"/>
    <col min="12804" max="12804" width="8.44140625" style="427" customWidth="1"/>
    <col min="12805" max="12805" width="23.88671875" style="427" customWidth="1"/>
    <col min="12806" max="12807" width="10.77734375" style="427" customWidth="1"/>
    <col min="12808" max="12808" width="17.77734375" style="427" customWidth="1"/>
    <col min="12809" max="12809" width="5.44140625" style="427" customWidth="1"/>
    <col min="12810" max="12815" width="9" style="427"/>
    <col min="12816" max="12820" width="8.77734375" style="427" customWidth="1"/>
    <col min="12821" max="13056" width="9" style="427"/>
    <col min="13057" max="13057" width="13" style="427" customWidth="1"/>
    <col min="13058" max="13059" width="11.88671875" style="427" customWidth="1"/>
    <col min="13060" max="13060" width="8.44140625" style="427" customWidth="1"/>
    <col min="13061" max="13061" width="23.88671875" style="427" customWidth="1"/>
    <col min="13062" max="13063" width="10.77734375" style="427" customWidth="1"/>
    <col min="13064" max="13064" width="17.77734375" style="427" customWidth="1"/>
    <col min="13065" max="13065" width="5.44140625" style="427" customWidth="1"/>
    <col min="13066" max="13071" width="9" style="427"/>
    <col min="13072" max="13076" width="8.77734375" style="427" customWidth="1"/>
    <col min="13077" max="13312" width="9" style="427"/>
    <col min="13313" max="13313" width="13" style="427" customWidth="1"/>
    <col min="13314" max="13315" width="11.88671875" style="427" customWidth="1"/>
    <col min="13316" max="13316" width="8.44140625" style="427" customWidth="1"/>
    <col min="13317" max="13317" width="23.88671875" style="427" customWidth="1"/>
    <col min="13318" max="13319" width="10.77734375" style="427" customWidth="1"/>
    <col min="13320" max="13320" width="17.77734375" style="427" customWidth="1"/>
    <col min="13321" max="13321" width="5.44140625" style="427" customWidth="1"/>
    <col min="13322" max="13327" width="9" style="427"/>
    <col min="13328" max="13332" width="8.77734375" style="427" customWidth="1"/>
    <col min="13333" max="13568" width="9" style="427"/>
    <col min="13569" max="13569" width="13" style="427" customWidth="1"/>
    <col min="13570" max="13571" width="11.88671875" style="427" customWidth="1"/>
    <col min="13572" max="13572" width="8.44140625" style="427" customWidth="1"/>
    <col min="13573" max="13573" width="23.88671875" style="427" customWidth="1"/>
    <col min="13574" max="13575" width="10.77734375" style="427" customWidth="1"/>
    <col min="13576" max="13576" width="17.77734375" style="427" customWidth="1"/>
    <col min="13577" max="13577" width="5.44140625" style="427" customWidth="1"/>
    <col min="13578" max="13583" width="9" style="427"/>
    <col min="13584" max="13588" width="8.77734375" style="427" customWidth="1"/>
    <col min="13589" max="13824" width="9" style="427"/>
    <col min="13825" max="13825" width="13" style="427" customWidth="1"/>
    <col min="13826" max="13827" width="11.88671875" style="427" customWidth="1"/>
    <col min="13828" max="13828" width="8.44140625" style="427" customWidth="1"/>
    <col min="13829" max="13829" width="23.88671875" style="427" customWidth="1"/>
    <col min="13830" max="13831" width="10.77734375" style="427" customWidth="1"/>
    <col min="13832" max="13832" width="17.77734375" style="427" customWidth="1"/>
    <col min="13833" max="13833" width="5.44140625" style="427" customWidth="1"/>
    <col min="13834" max="13839" width="9" style="427"/>
    <col min="13840" max="13844" width="8.77734375" style="427" customWidth="1"/>
    <col min="13845" max="14080" width="9" style="427"/>
    <col min="14081" max="14081" width="13" style="427" customWidth="1"/>
    <col min="14082" max="14083" width="11.88671875" style="427" customWidth="1"/>
    <col min="14084" max="14084" width="8.44140625" style="427" customWidth="1"/>
    <col min="14085" max="14085" width="23.88671875" style="427" customWidth="1"/>
    <col min="14086" max="14087" width="10.77734375" style="427" customWidth="1"/>
    <col min="14088" max="14088" width="17.77734375" style="427" customWidth="1"/>
    <col min="14089" max="14089" width="5.44140625" style="427" customWidth="1"/>
    <col min="14090" max="14095" width="9" style="427"/>
    <col min="14096" max="14100" width="8.77734375" style="427" customWidth="1"/>
    <col min="14101" max="14336" width="9" style="427"/>
    <col min="14337" max="14337" width="13" style="427" customWidth="1"/>
    <col min="14338" max="14339" width="11.88671875" style="427" customWidth="1"/>
    <col min="14340" max="14340" width="8.44140625" style="427" customWidth="1"/>
    <col min="14341" max="14341" width="23.88671875" style="427" customWidth="1"/>
    <col min="14342" max="14343" width="10.77734375" style="427" customWidth="1"/>
    <col min="14344" max="14344" width="17.77734375" style="427" customWidth="1"/>
    <col min="14345" max="14345" width="5.44140625" style="427" customWidth="1"/>
    <col min="14346" max="14351" width="9" style="427"/>
    <col min="14352" max="14356" width="8.77734375" style="427" customWidth="1"/>
    <col min="14357" max="14592" width="9" style="427"/>
    <col min="14593" max="14593" width="13" style="427" customWidth="1"/>
    <col min="14594" max="14595" width="11.88671875" style="427" customWidth="1"/>
    <col min="14596" max="14596" width="8.44140625" style="427" customWidth="1"/>
    <col min="14597" max="14597" width="23.88671875" style="427" customWidth="1"/>
    <col min="14598" max="14599" width="10.77734375" style="427" customWidth="1"/>
    <col min="14600" max="14600" width="17.77734375" style="427" customWidth="1"/>
    <col min="14601" max="14601" width="5.44140625" style="427" customWidth="1"/>
    <col min="14602" max="14607" width="9" style="427"/>
    <col min="14608" max="14612" width="8.77734375" style="427" customWidth="1"/>
    <col min="14613" max="14848" width="9" style="427"/>
    <col min="14849" max="14849" width="13" style="427" customWidth="1"/>
    <col min="14850" max="14851" width="11.88671875" style="427" customWidth="1"/>
    <col min="14852" max="14852" width="8.44140625" style="427" customWidth="1"/>
    <col min="14853" max="14853" width="23.88671875" style="427" customWidth="1"/>
    <col min="14854" max="14855" width="10.77734375" style="427" customWidth="1"/>
    <col min="14856" max="14856" width="17.77734375" style="427" customWidth="1"/>
    <col min="14857" max="14857" width="5.44140625" style="427" customWidth="1"/>
    <col min="14858" max="14863" width="9" style="427"/>
    <col min="14864" max="14868" width="8.77734375" style="427" customWidth="1"/>
    <col min="14869" max="15104" width="9" style="427"/>
    <col min="15105" max="15105" width="13" style="427" customWidth="1"/>
    <col min="15106" max="15107" width="11.88671875" style="427" customWidth="1"/>
    <col min="15108" max="15108" width="8.44140625" style="427" customWidth="1"/>
    <col min="15109" max="15109" width="23.88671875" style="427" customWidth="1"/>
    <col min="15110" max="15111" width="10.77734375" style="427" customWidth="1"/>
    <col min="15112" max="15112" width="17.77734375" style="427" customWidth="1"/>
    <col min="15113" max="15113" width="5.44140625" style="427" customWidth="1"/>
    <col min="15114" max="15119" width="9" style="427"/>
    <col min="15120" max="15124" width="8.77734375" style="427" customWidth="1"/>
    <col min="15125" max="15360" width="9" style="427"/>
    <col min="15361" max="15361" width="13" style="427" customWidth="1"/>
    <col min="15362" max="15363" width="11.88671875" style="427" customWidth="1"/>
    <col min="15364" max="15364" width="8.44140625" style="427" customWidth="1"/>
    <col min="15365" max="15365" width="23.88671875" style="427" customWidth="1"/>
    <col min="15366" max="15367" width="10.77734375" style="427" customWidth="1"/>
    <col min="15368" max="15368" width="17.77734375" style="427" customWidth="1"/>
    <col min="15369" max="15369" width="5.44140625" style="427" customWidth="1"/>
    <col min="15370" max="15375" width="9" style="427"/>
    <col min="15376" max="15380" width="8.77734375" style="427" customWidth="1"/>
    <col min="15381" max="15616" width="9" style="427"/>
    <col min="15617" max="15617" width="13" style="427" customWidth="1"/>
    <col min="15618" max="15619" width="11.88671875" style="427" customWidth="1"/>
    <col min="15620" max="15620" width="8.44140625" style="427" customWidth="1"/>
    <col min="15621" max="15621" width="23.88671875" style="427" customWidth="1"/>
    <col min="15622" max="15623" width="10.77734375" style="427" customWidth="1"/>
    <col min="15624" max="15624" width="17.77734375" style="427" customWidth="1"/>
    <col min="15625" max="15625" width="5.44140625" style="427" customWidth="1"/>
    <col min="15626" max="15631" width="9" style="427"/>
    <col min="15632" max="15636" width="8.77734375" style="427" customWidth="1"/>
    <col min="15637" max="15872" width="9" style="427"/>
    <col min="15873" max="15873" width="13" style="427" customWidth="1"/>
    <col min="15874" max="15875" width="11.88671875" style="427" customWidth="1"/>
    <col min="15876" max="15876" width="8.44140625" style="427" customWidth="1"/>
    <col min="15877" max="15877" width="23.88671875" style="427" customWidth="1"/>
    <col min="15878" max="15879" width="10.77734375" style="427" customWidth="1"/>
    <col min="15880" max="15880" width="17.77734375" style="427" customWidth="1"/>
    <col min="15881" max="15881" width="5.44140625" style="427" customWidth="1"/>
    <col min="15882" max="15887" width="9" style="427"/>
    <col min="15888" max="15892" width="8.77734375" style="427" customWidth="1"/>
    <col min="15893" max="16128" width="9" style="427"/>
    <col min="16129" max="16129" width="13" style="427" customWidth="1"/>
    <col min="16130" max="16131" width="11.88671875" style="427" customWidth="1"/>
    <col min="16132" max="16132" width="8.44140625" style="427" customWidth="1"/>
    <col min="16133" max="16133" width="23.88671875" style="427" customWidth="1"/>
    <col min="16134" max="16135" width="10.77734375" style="427" customWidth="1"/>
    <col min="16136" max="16136" width="17.77734375" style="427" customWidth="1"/>
    <col min="16137" max="16137" width="5.44140625" style="427" customWidth="1"/>
    <col min="16138" max="16143" width="9" style="427"/>
    <col min="16144" max="16148" width="8.77734375" style="427" customWidth="1"/>
    <col min="16149" max="16384" width="9" style="427"/>
  </cols>
  <sheetData>
    <row r="1" spans="1:9" s="38" customFormat="1" ht="20.100000000000001" customHeight="1" thickBot="1" x14ac:dyDescent="0.35">
      <c r="A1" s="419" t="s">
        <v>530</v>
      </c>
      <c r="B1" s="420"/>
      <c r="C1" s="421"/>
      <c r="F1" s="422" t="s">
        <v>531</v>
      </c>
      <c r="G1" s="1078" t="s">
        <v>532</v>
      </c>
      <c r="H1" s="1079"/>
      <c r="I1" s="109" t="s">
        <v>107</v>
      </c>
    </row>
    <row r="2" spans="1:9" s="38" customFormat="1" ht="20.100000000000001" customHeight="1" thickBot="1" x14ac:dyDescent="0.35">
      <c r="A2" s="419" t="s">
        <v>533</v>
      </c>
      <c r="B2" s="423" t="s">
        <v>534</v>
      </c>
      <c r="C2" s="424"/>
      <c r="D2" s="424"/>
      <c r="E2" s="35"/>
      <c r="F2" s="422" t="s">
        <v>535</v>
      </c>
      <c r="G2" s="1080" t="s">
        <v>536</v>
      </c>
      <c r="H2" s="1081"/>
    </row>
    <row r="3" spans="1:9" s="425" customFormat="1" ht="60" customHeight="1" x14ac:dyDescent="0.3">
      <c r="A3" s="1082" t="s">
        <v>537</v>
      </c>
      <c r="B3" s="1083"/>
      <c r="C3" s="1083"/>
      <c r="D3" s="1083"/>
      <c r="E3" s="1083"/>
      <c r="F3" s="1083"/>
      <c r="G3" s="1083"/>
      <c r="H3" s="1083"/>
    </row>
    <row r="4" spans="1:9" s="426" customFormat="1" ht="25.2" thickBot="1" x14ac:dyDescent="0.35">
      <c r="A4" s="1084" t="s">
        <v>716</v>
      </c>
      <c r="B4" s="1084"/>
      <c r="C4" s="1084"/>
      <c r="D4" s="1084"/>
      <c r="E4" s="1084"/>
      <c r="F4" s="1084"/>
      <c r="G4" s="1084"/>
      <c r="H4" s="1084"/>
    </row>
    <row r="5" spans="1:9" s="38" customFormat="1" ht="19.95" customHeight="1" x14ac:dyDescent="0.3">
      <c r="A5" s="1085" t="s">
        <v>538</v>
      </c>
      <c r="B5" s="1085"/>
      <c r="C5" s="1085"/>
      <c r="D5" s="1085"/>
      <c r="E5" s="1085"/>
      <c r="F5" s="1087" t="s">
        <v>539</v>
      </c>
      <c r="G5" s="1088"/>
      <c r="H5" s="1088"/>
    </row>
    <row r="6" spans="1:9" s="38" customFormat="1" ht="19.95" customHeight="1" thickBot="1" x14ac:dyDescent="0.35">
      <c r="A6" s="1086"/>
      <c r="B6" s="1086"/>
      <c r="C6" s="1086"/>
      <c r="D6" s="1086"/>
      <c r="E6" s="1086"/>
      <c r="F6" s="1089"/>
      <c r="G6" s="1090"/>
      <c r="H6" s="1090"/>
    </row>
    <row r="7" spans="1:9" s="38" customFormat="1" ht="36" customHeight="1" x14ac:dyDescent="0.3">
      <c r="A7" s="1091" t="s">
        <v>540</v>
      </c>
      <c r="B7" s="38" t="s">
        <v>541</v>
      </c>
      <c r="C7" s="427"/>
      <c r="D7" s="427"/>
      <c r="E7" s="428"/>
      <c r="F7" s="1094">
        <f>F8+F9+F10+F11</f>
        <v>1</v>
      </c>
      <c r="G7" s="1095"/>
      <c r="H7" s="1095"/>
    </row>
    <row r="8" spans="1:9" s="38" customFormat="1" ht="36" customHeight="1" x14ac:dyDescent="0.3">
      <c r="A8" s="1092"/>
      <c r="B8" s="429" t="s">
        <v>542</v>
      </c>
      <c r="C8" s="430"/>
      <c r="D8" s="431"/>
      <c r="E8" s="431"/>
      <c r="F8" s="1096">
        <v>0</v>
      </c>
      <c r="G8" s="1097"/>
      <c r="H8" s="1098"/>
    </row>
    <row r="9" spans="1:9" s="38" customFormat="1" ht="36" customHeight="1" x14ac:dyDescent="0.3">
      <c r="A9" s="1092"/>
      <c r="B9" s="432" t="s">
        <v>543</v>
      </c>
      <c r="C9" s="433"/>
      <c r="D9" s="428"/>
      <c r="E9" s="428"/>
      <c r="F9" s="1096">
        <v>1</v>
      </c>
      <c r="G9" s="1097"/>
      <c r="H9" s="1098"/>
    </row>
    <row r="10" spans="1:9" s="38" customFormat="1" ht="36" customHeight="1" x14ac:dyDescent="0.3">
      <c r="A10" s="1092"/>
      <c r="B10" s="434" t="s">
        <v>544</v>
      </c>
      <c r="C10" s="430"/>
      <c r="D10" s="430"/>
      <c r="E10" s="435"/>
      <c r="F10" s="1096">
        <v>0</v>
      </c>
      <c r="G10" s="1097"/>
      <c r="H10" s="1098"/>
    </row>
    <row r="11" spans="1:9" s="38" customFormat="1" ht="36" customHeight="1" x14ac:dyDescent="0.3">
      <c r="A11" s="1093"/>
      <c r="B11" s="434" t="s">
        <v>545</v>
      </c>
      <c r="C11" s="430"/>
      <c r="D11" s="430"/>
      <c r="E11" s="428"/>
      <c r="F11" s="1096">
        <v>0</v>
      </c>
      <c r="G11" s="1097"/>
      <c r="H11" s="1098"/>
    </row>
    <row r="12" spans="1:9" s="38" customFormat="1" ht="35.1" customHeight="1" x14ac:dyDescent="0.3">
      <c r="A12" s="1102" t="s">
        <v>546</v>
      </c>
      <c r="B12" s="436" t="s">
        <v>541</v>
      </c>
      <c r="C12" s="437"/>
      <c r="D12" s="437"/>
      <c r="E12" s="427"/>
      <c r="F12" s="1096">
        <f>F13+F14+F15+F18+F19+F20</f>
        <v>11</v>
      </c>
      <c r="G12" s="1097"/>
      <c r="H12" s="1098"/>
    </row>
    <row r="13" spans="1:9" s="38" customFormat="1" ht="35.1" customHeight="1" x14ac:dyDescent="0.3">
      <c r="A13" s="1103"/>
      <c r="B13" s="438" t="s">
        <v>547</v>
      </c>
      <c r="C13" s="439"/>
      <c r="D13" s="440"/>
      <c r="E13" s="435"/>
      <c r="F13" s="1096">
        <v>0</v>
      </c>
      <c r="G13" s="1097"/>
      <c r="H13" s="1098"/>
    </row>
    <row r="14" spans="1:9" s="38" customFormat="1" ht="35.1" customHeight="1" x14ac:dyDescent="0.3">
      <c r="A14" s="1103"/>
      <c r="B14" s="438" t="s">
        <v>548</v>
      </c>
      <c r="C14" s="439"/>
      <c r="D14" s="440"/>
      <c r="E14" s="435"/>
      <c r="F14" s="1096">
        <v>6</v>
      </c>
      <c r="G14" s="1097"/>
      <c r="H14" s="1098"/>
    </row>
    <row r="15" spans="1:9" s="38" customFormat="1" ht="35.1" customHeight="1" x14ac:dyDescent="0.3">
      <c r="A15" s="1103"/>
      <c r="B15" s="818" t="s">
        <v>549</v>
      </c>
      <c r="C15" s="441" t="s">
        <v>550</v>
      </c>
      <c r="D15" s="441"/>
      <c r="E15" s="441"/>
      <c r="F15" s="1096">
        <f>F16+F17</f>
        <v>5</v>
      </c>
      <c r="G15" s="1097"/>
      <c r="H15" s="1098"/>
    </row>
    <row r="16" spans="1:9" s="38" customFormat="1" ht="35.1" customHeight="1" x14ac:dyDescent="0.3">
      <c r="A16" s="1103"/>
      <c r="B16" s="1105"/>
      <c r="C16" s="1107" t="s">
        <v>551</v>
      </c>
      <c r="D16" s="1108"/>
      <c r="E16" s="1108"/>
      <c r="F16" s="1096">
        <v>5</v>
      </c>
      <c r="G16" s="1097"/>
      <c r="H16" s="1098"/>
    </row>
    <row r="17" spans="1:8" s="38" customFormat="1" ht="35.1" customHeight="1" x14ac:dyDescent="0.3">
      <c r="A17" s="1103"/>
      <c r="B17" s="1106"/>
      <c r="C17" s="441" t="s">
        <v>552</v>
      </c>
      <c r="D17" s="441"/>
      <c r="E17" s="441"/>
      <c r="F17" s="1096">
        <v>0</v>
      </c>
      <c r="G17" s="1097"/>
      <c r="H17" s="1098"/>
    </row>
    <row r="18" spans="1:8" s="38" customFormat="1" ht="35.1" customHeight="1" x14ac:dyDescent="0.3">
      <c r="A18" s="1103"/>
      <c r="B18" s="438" t="s">
        <v>553</v>
      </c>
      <c r="C18" s="439"/>
      <c r="D18" s="435"/>
      <c r="E18" s="435"/>
      <c r="F18" s="1096">
        <v>0</v>
      </c>
      <c r="G18" s="1097"/>
      <c r="H18" s="1098"/>
    </row>
    <row r="19" spans="1:8" s="38" customFormat="1" ht="35.1" customHeight="1" x14ac:dyDescent="0.3">
      <c r="A19" s="1103"/>
      <c r="B19" s="442" t="s">
        <v>554</v>
      </c>
      <c r="C19" s="428"/>
      <c r="D19" s="428"/>
      <c r="E19" s="435"/>
      <c r="F19" s="1096">
        <v>0</v>
      </c>
      <c r="G19" s="1097"/>
      <c r="H19" s="1098"/>
    </row>
    <row r="20" spans="1:8" s="38" customFormat="1" ht="35.1" customHeight="1" thickBot="1" x14ac:dyDescent="0.35">
      <c r="A20" s="1104"/>
      <c r="B20" s="443" t="s">
        <v>555</v>
      </c>
      <c r="C20" s="444"/>
      <c r="D20" s="445"/>
      <c r="E20" s="445"/>
      <c r="F20" s="1099">
        <v>0</v>
      </c>
      <c r="G20" s="1100"/>
      <c r="H20" s="1100"/>
    </row>
    <row r="21" spans="1:8" s="38" customFormat="1" ht="24.9" customHeight="1" x14ac:dyDescent="0.3">
      <c r="A21" s="446" t="s">
        <v>556</v>
      </c>
      <c r="B21" s="447" t="s">
        <v>557</v>
      </c>
      <c r="C21" s="447"/>
      <c r="D21" s="448" t="s">
        <v>558</v>
      </c>
      <c r="E21" s="448"/>
      <c r="F21" s="446" t="s">
        <v>559</v>
      </c>
      <c r="G21" s="446"/>
      <c r="H21" s="449"/>
    </row>
    <row r="22" spans="1:8" s="38" customFormat="1" ht="24.75" customHeight="1" x14ac:dyDescent="0.3">
      <c r="A22" s="450"/>
      <c r="B22" s="450"/>
      <c r="C22" s="450"/>
      <c r="D22" s="451" t="s">
        <v>560</v>
      </c>
      <c r="E22" s="451"/>
      <c r="F22" s="452" t="s">
        <v>717</v>
      </c>
      <c r="G22" s="450"/>
      <c r="H22" s="453"/>
    </row>
    <row r="23" spans="1:8" s="38" customFormat="1" ht="24.9" customHeight="1" x14ac:dyDescent="0.3">
      <c r="A23" s="446"/>
      <c r="B23" s="446"/>
      <c r="C23" s="446"/>
      <c r="D23" s="454"/>
      <c r="E23" s="454"/>
      <c r="F23" s="448"/>
      <c r="G23" s="450"/>
      <c r="H23" s="449"/>
    </row>
    <row r="24" spans="1:8" s="38" customFormat="1" ht="24.9" customHeight="1" x14ac:dyDescent="0.3">
      <c r="A24" s="1101" t="s">
        <v>561</v>
      </c>
      <c r="B24" s="1101"/>
      <c r="C24" s="1101"/>
      <c r="D24" s="1101"/>
      <c r="E24" s="1101"/>
      <c r="F24" s="1101"/>
      <c r="G24" s="1101"/>
      <c r="H24" s="1101"/>
    </row>
    <row r="25" spans="1:8" s="38" customFormat="1" ht="24.9" customHeight="1" x14ac:dyDescent="0.3">
      <c r="A25" s="455" t="s">
        <v>562</v>
      </c>
      <c r="H25" s="456"/>
    </row>
    <row r="26" spans="1:8" s="38" customFormat="1" ht="17.25" customHeight="1" x14ac:dyDescent="0.3">
      <c r="A26" s="457"/>
      <c r="H26" s="456"/>
    </row>
    <row r="28" spans="1:8" x14ac:dyDescent="0.3">
      <c r="E28" s="458"/>
    </row>
    <row r="29" spans="1:8" x14ac:dyDescent="0.3">
      <c r="E29" s="458"/>
    </row>
  </sheetData>
  <mergeCells count="25">
    <mergeCell ref="F19:H19"/>
    <mergeCell ref="F20:H20"/>
    <mergeCell ref="A24:H24"/>
    <mergeCell ref="A12:A20"/>
    <mergeCell ref="F12:H12"/>
    <mergeCell ref="F13:H13"/>
    <mergeCell ref="F14:H14"/>
    <mergeCell ref="B15:B17"/>
    <mergeCell ref="F15:H15"/>
    <mergeCell ref="C16:E16"/>
    <mergeCell ref="F16:H16"/>
    <mergeCell ref="F17:H17"/>
    <mergeCell ref="F18:H18"/>
    <mergeCell ref="A7:A11"/>
    <mergeCell ref="F7:H7"/>
    <mergeCell ref="F8:H8"/>
    <mergeCell ref="F9:H9"/>
    <mergeCell ref="F10:H10"/>
    <mergeCell ref="F11:H11"/>
    <mergeCell ref="G1:H1"/>
    <mergeCell ref="G2:H2"/>
    <mergeCell ref="A3:H3"/>
    <mergeCell ref="A4:H4"/>
    <mergeCell ref="A5:E6"/>
    <mergeCell ref="F5:H6"/>
  </mergeCells>
  <phoneticPr fontId="10" type="noConversion"/>
  <hyperlinks>
    <hyperlink ref="I1" location="預告統計資料發布時間表!A1" display="回發布時間表" xr:uid="{1F338FB5-0011-41DE-B8C3-F5220E1B8055}"/>
  </hyperlinks>
  <printOptions horizontalCentered="1" gridLinesSet="0"/>
  <pageMargins left="0.39370078740157483" right="0.31" top="0.64" bottom="0.39370078740157483" header="0.19685039370078741" footer="0.19685039370078741"/>
  <pageSetup paperSize="9" scale="88" fitToHeight="0" orientation="portrait" horizontalDpi="4294967292"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D2EB-1860-4046-BAA3-A9BA91AF9814}">
  <dimension ref="A1:AN29"/>
  <sheetViews>
    <sheetView view="pageBreakPreview" topLeftCell="F1" zoomScale="60" zoomScaleNormal="100" workbookViewId="0">
      <selection activeCell="AM1" sqref="AM1"/>
    </sheetView>
  </sheetViews>
  <sheetFormatPr defaultColWidth="12.5546875" defaultRowHeight="16.2" x14ac:dyDescent="0.3"/>
  <cols>
    <col min="1" max="20" width="9.21875" style="460" customWidth="1"/>
    <col min="21" max="21" width="11.5546875" style="460" customWidth="1"/>
    <col min="22" max="33" width="9.21875" style="460" customWidth="1"/>
    <col min="34" max="34" width="8.109375" style="460" customWidth="1"/>
    <col min="35" max="35" width="7.6640625" style="460" customWidth="1"/>
    <col min="36" max="37" width="9.21875" style="460" customWidth="1"/>
    <col min="38" max="38" width="10.21875" style="460" customWidth="1"/>
    <col min="39" max="256" width="12.5546875" style="460"/>
    <col min="257" max="276" width="9.21875" style="460" customWidth="1"/>
    <col min="277" max="277" width="11.5546875" style="460" customWidth="1"/>
    <col min="278" max="289" width="9.21875" style="460" customWidth="1"/>
    <col min="290" max="290" width="8.109375" style="460" customWidth="1"/>
    <col min="291" max="291" width="7.6640625" style="460" customWidth="1"/>
    <col min="292" max="293" width="9.21875" style="460" customWidth="1"/>
    <col min="294" max="294" width="10.21875" style="460" customWidth="1"/>
    <col min="295" max="512" width="12.5546875" style="460"/>
    <col min="513" max="532" width="9.21875" style="460" customWidth="1"/>
    <col min="533" max="533" width="11.5546875" style="460" customWidth="1"/>
    <col min="534" max="545" width="9.21875" style="460" customWidth="1"/>
    <col min="546" max="546" width="8.109375" style="460" customWidth="1"/>
    <col min="547" max="547" width="7.6640625" style="460" customWidth="1"/>
    <col min="548" max="549" width="9.21875" style="460" customWidth="1"/>
    <col min="550" max="550" width="10.21875" style="460" customWidth="1"/>
    <col min="551" max="768" width="12.5546875" style="460"/>
    <col min="769" max="788" width="9.21875" style="460" customWidth="1"/>
    <col min="789" max="789" width="11.5546875" style="460" customWidth="1"/>
    <col min="790" max="801" width="9.21875" style="460" customWidth="1"/>
    <col min="802" max="802" width="8.109375" style="460" customWidth="1"/>
    <col min="803" max="803" width="7.6640625" style="460" customWidth="1"/>
    <col min="804" max="805" width="9.21875" style="460" customWidth="1"/>
    <col min="806" max="806" width="10.21875" style="460" customWidth="1"/>
    <col min="807" max="1024" width="12.5546875" style="460"/>
    <col min="1025" max="1044" width="9.21875" style="460" customWidth="1"/>
    <col min="1045" max="1045" width="11.5546875" style="460" customWidth="1"/>
    <col min="1046" max="1057" width="9.21875" style="460" customWidth="1"/>
    <col min="1058" max="1058" width="8.109375" style="460" customWidth="1"/>
    <col min="1059" max="1059" width="7.6640625" style="460" customWidth="1"/>
    <col min="1060" max="1061" width="9.21875" style="460" customWidth="1"/>
    <col min="1062" max="1062" width="10.21875" style="460" customWidth="1"/>
    <col min="1063" max="1280" width="12.5546875" style="460"/>
    <col min="1281" max="1300" width="9.21875" style="460" customWidth="1"/>
    <col min="1301" max="1301" width="11.5546875" style="460" customWidth="1"/>
    <col min="1302" max="1313" width="9.21875" style="460" customWidth="1"/>
    <col min="1314" max="1314" width="8.109375" style="460" customWidth="1"/>
    <col min="1315" max="1315" width="7.6640625" style="460" customWidth="1"/>
    <col min="1316" max="1317" width="9.21875" style="460" customWidth="1"/>
    <col min="1318" max="1318" width="10.21875" style="460" customWidth="1"/>
    <col min="1319" max="1536" width="12.5546875" style="460"/>
    <col min="1537" max="1556" width="9.21875" style="460" customWidth="1"/>
    <col min="1557" max="1557" width="11.5546875" style="460" customWidth="1"/>
    <col min="1558" max="1569" width="9.21875" style="460" customWidth="1"/>
    <col min="1570" max="1570" width="8.109375" style="460" customWidth="1"/>
    <col min="1571" max="1571" width="7.6640625" style="460" customWidth="1"/>
    <col min="1572" max="1573" width="9.21875" style="460" customWidth="1"/>
    <col min="1574" max="1574" width="10.21875" style="460" customWidth="1"/>
    <col min="1575" max="1792" width="12.5546875" style="460"/>
    <col min="1793" max="1812" width="9.21875" style="460" customWidth="1"/>
    <col min="1813" max="1813" width="11.5546875" style="460" customWidth="1"/>
    <col min="1814" max="1825" width="9.21875" style="460" customWidth="1"/>
    <col min="1826" max="1826" width="8.109375" style="460" customWidth="1"/>
    <col min="1827" max="1827" width="7.6640625" style="460" customWidth="1"/>
    <col min="1828" max="1829" width="9.21875" style="460" customWidth="1"/>
    <col min="1830" max="1830" width="10.21875" style="460" customWidth="1"/>
    <col min="1831" max="2048" width="12.5546875" style="460"/>
    <col min="2049" max="2068" width="9.21875" style="460" customWidth="1"/>
    <col min="2069" max="2069" width="11.5546875" style="460" customWidth="1"/>
    <col min="2070" max="2081" width="9.21875" style="460" customWidth="1"/>
    <col min="2082" max="2082" width="8.109375" style="460" customWidth="1"/>
    <col min="2083" max="2083" width="7.6640625" style="460" customWidth="1"/>
    <col min="2084" max="2085" width="9.21875" style="460" customWidth="1"/>
    <col min="2086" max="2086" width="10.21875" style="460" customWidth="1"/>
    <col min="2087" max="2304" width="12.5546875" style="460"/>
    <col min="2305" max="2324" width="9.21875" style="460" customWidth="1"/>
    <col min="2325" max="2325" width="11.5546875" style="460" customWidth="1"/>
    <col min="2326" max="2337" width="9.21875" style="460" customWidth="1"/>
    <col min="2338" max="2338" width="8.109375" style="460" customWidth="1"/>
    <col min="2339" max="2339" width="7.6640625" style="460" customWidth="1"/>
    <col min="2340" max="2341" width="9.21875" style="460" customWidth="1"/>
    <col min="2342" max="2342" width="10.21875" style="460" customWidth="1"/>
    <col min="2343" max="2560" width="12.5546875" style="460"/>
    <col min="2561" max="2580" width="9.21875" style="460" customWidth="1"/>
    <col min="2581" max="2581" width="11.5546875" style="460" customWidth="1"/>
    <col min="2582" max="2593" width="9.21875" style="460" customWidth="1"/>
    <col min="2594" max="2594" width="8.109375" style="460" customWidth="1"/>
    <col min="2595" max="2595" width="7.6640625" style="460" customWidth="1"/>
    <col min="2596" max="2597" width="9.21875" style="460" customWidth="1"/>
    <col min="2598" max="2598" width="10.21875" style="460" customWidth="1"/>
    <col min="2599" max="2816" width="12.5546875" style="460"/>
    <col min="2817" max="2836" width="9.21875" style="460" customWidth="1"/>
    <col min="2837" max="2837" width="11.5546875" style="460" customWidth="1"/>
    <col min="2838" max="2849" width="9.21875" style="460" customWidth="1"/>
    <col min="2850" max="2850" width="8.109375" style="460" customWidth="1"/>
    <col min="2851" max="2851" width="7.6640625" style="460" customWidth="1"/>
    <col min="2852" max="2853" width="9.21875" style="460" customWidth="1"/>
    <col min="2854" max="2854" width="10.21875" style="460" customWidth="1"/>
    <col min="2855" max="3072" width="12.5546875" style="460"/>
    <col min="3073" max="3092" width="9.21875" style="460" customWidth="1"/>
    <col min="3093" max="3093" width="11.5546875" style="460" customWidth="1"/>
    <col min="3094" max="3105" width="9.21875" style="460" customWidth="1"/>
    <col min="3106" max="3106" width="8.109375" style="460" customWidth="1"/>
    <col min="3107" max="3107" width="7.6640625" style="460" customWidth="1"/>
    <col min="3108" max="3109" width="9.21875" style="460" customWidth="1"/>
    <col min="3110" max="3110" width="10.21875" style="460" customWidth="1"/>
    <col min="3111" max="3328" width="12.5546875" style="460"/>
    <col min="3329" max="3348" width="9.21875" style="460" customWidth="1"/>
    <col min="3349" max="3349" width="11.5546875" style="460" customWidth="1"/>
    <col min="3350" max="3361" width="9.21875" style="460" customWidth="1"/>
    <col min="3362" max="3362" width="8.109375" style="460" customWidth="1"/>
    <col min="3363" max="3363" width="7.6640625" style="460" customWidth="1"/>
    <col min="3364" max="3365" width="9.21875" style="460" customWidth="1"/>
    <col min="3366" max="3366" width="10.21875" style="460" customWidth="1"/>
    <col min="3367" max="3584" width="12.5546875" style="460"/>
    <col min="3585" max="3604" width="9.21875" style="460" customWidth="1"/>
    <col min="3605" max="3605" width="11.5546875" style="460" customWidth="1"/>
    <col min="3606" max="3617" width="9.21875" style="460" customWidth="1"/>
    <col min="3618" max="3618" width="8.109375" style="460" customWidth="1"/>
    <col min="3619" max="3619" width="7.6640625" style="460" customWidth="1"/>
    <col min="3620" max="3621" width="9.21875" style="460" customWidth="1"/>
    <col min="3622" max="3622" width="10.21875" style="460" customWidth="1"/>
    <col min="3623" max="3840" width="12.5546875" style="460"/>
    <col min="3841" max="3860" width="9.21875" style="460" customWidth="1"/>
    <col min="3861" max="3861" width="11.5546875" style="460" customWidth="1"/>
    <col min="3862" max="3873" width="9.21875" style="460" customWidth="1"/>
    <col min="3874" max="3874" width="8.109375" style="460" customWidth="1"/>
    <col min="3875" max="3875" width="7.6640625" style="460" customWidth="1"/>
    <col min="3876" max="3877" width="9.21875" style="460" customWidth="1"/>
    <col min="3878" max="3878" width="10.21875" style="460" customWidth="1"/>
    <col min="3879" max="4096" width="12.5546875" style="460"/>
    <col min="4097" max="4116" width="9.21875" style="460" customWidth="1"/>
    <col min="4117" max="4117" width="11.5546875" style="460" customWidth="1"/>
    <col min="4118" max="4129" width="9.21875" style="460" customWidth="1"/>
    <col min="4130" max="4130" width="8.109375" style="460" customWidth="1"/>
    <col min="4131" max="4131" width="7.6640625" style="460" customWidth="1"/>
    <col min="4132" max="4133" width="9.21875" style="460" customWidth="1"/>
    <col min="4134" max="4134" width="10.21875" style="460" customWidth="1"/>
    <col min="4135" max="4352" width="12.5546875" style="460"/>
    <col min="4353" max="4372" width="9.21875" style="460" customWidth="1"/>
    <col min="4373" max="4373" width="11.5546875" style="460" customWidth="1"/>
    <col min="4374" max="4385" width="9.21875" style="460" customWidth="1"/>
    <col min="4386" max="4386" width="8.109375" style="460" customWidth="1"/>
    <col min="4387" max="4387" width="7.6640625" style="460" customWidth="1"/>
    <col min="4388" max="4389" width="9.21875" style="460" customWidth="1"/>
    <col min="4390" max="4390" width="10.21875" style="460" customWidth="1"/>
    <col min="4391" max="4608" width="12.5546875" style="460"/>
    <col min="4609" max="4628" width="9.21875" style="460" customWidth="1"/>
    <col min="4629" max="4629" width="11.5546875" style="460" customWidth="1"/>
    <col min="4630" max="4641" width="9.21875" style="460" customWidth="1"/>
    <col min="4642" max="4642" width="8.109375" style="460" customWidth="1"/>
    <col min="4643" max="4643" width="7.6640625" style="460" customWidth="1"/>
    <col min="4644" max="4645" width="9.21875" style="460" customWidth="1"/>
    <col min="4646" max="4646" width="10.21875" style="460" customWidth="1"/>
    <col min="4647" max="4864" width="12.5546875" style="460"/>
    <col min="4865" max="4884" width="9.21875" style="460" customWidth="1"/>
    <col min="4885" max="4885" width="11.5546875" style="460" customWidth="1"/>
    <col min="4886" max="4897" width="9.21875" style="460" customWidth="1"/>
    <col min="4898" max="4898" width="8.109375" style="460" customWidth="1"/>
    <col min="4899" max="4899" width="7.6640625" style="460" customWidth="1"/>
    <col min="4900" max="4901" width="9.21875" style="460" customWidth="1"/>
    <col min="4902" max="4902" width="10.21875" style="460" customWidth="1"/>
    <col min="4903" max="5120" width="12.5546875" style="460"/>
    <col min="5121" max="5140" width="9.21875" style="460" customWidth="1"/>
    <col min="5141" max="5141" width="11.5546875" style="460" customWidth="1"/>
    <col min="5142" max="5153" width="9.21875" style="460" customWidth="1"/>
    <col min="5154" max="5154" width="8.109375" style="460" customWidth="1"/>
    <col min="5155" max="5155" width="7.6640625" style="460" customWidth="1"/>
    <col min="5156" max="5157" width="9.21875" style="460" customWidth="1"/>
    <col min="5158" max="5158" width="10.21875" style="460" customWidth="1"/>
    <col min="5159" max="5376" width="12.5546875" style="460"/>
    <col min="5377" max="5396" width="9.21875" style="460" customWidth="1"/>
    <col min="5397" max="5397" width="11.5546875" style="460" customWidth="1"/>
    <col min="5398" max="5409" width="9.21875" style="460" customWidth="1"/>
    <col min="5410" max="5410" width="8.109375" style="460" customWidth="1"/>
    <col min="5411" max="5411" width="7.6640625" style="460" customWidth="1"/>
    <col min="5412" max="5413" width="9.21875" style="460" customWidth="1"/>
    <col min="5414" max="5414" width="10.21875" style="460" customWidth="1"/>
    <col min="5415" max="5632" width="12.5546875" style="460"/>
    <col min="5633" max="5652" width="9.21875" style="460" customWidth="1"/>
    <col min="5653" max="5653" width="11.5546875" style="460" customWidth="1"/>
    <col min="5654" max="5665" width="9.21875" style="460" customWidth="1"/>
    <col min="5666" max="5666" width="8.109375" style="460" customWidth="1"/>
    <col min="5667" max="5667" width="7.6640625" style="460" customWidth="1"/>
    <col min="5668" max="5669" width="9.21875" style="460" customWidth="1"/>
    <col min="5670" max="5670" width="10.21875" style="460" customWidth="1"/>
    <col min="5671" max="5888" width="12.5546875" style="460"/>
    <col min="5889" max="5908" width="9.21875" style="460" customWidth="1"/>
    <col min="5909" max="5909" width="11.5546875" style="460" customWidth="1"/>
    <col min="5910" max="5921" width="9.21875" style="460" customWidth="1"/>
    <col min="5922" max="5922" width="8.109375" style="460" customWidth="1"/>
    <col min="5923" max="5923" width="7.6640625" style="460" customWidth="1"/>
    <col min="5924" max="5925" width="9.21875" style="460" customWidth="1"/>
    <col min="5926" max="5926" width="10.21875" style="460" customWidth="1"/>
    <col min="5927" max="6144" width="12.5546875" style="460"/>
    <col min="6145" max="6164" width="9.21875" style="460" customWidth="1"/>
    <col min="6165" max="6165" width="11.5546875" style="460" customWidth="1"/>
    <col min="6166" max="6177" width="9.21875" style="460" customWidth="1"/>
    <col min="6178" max="6178" width="8.109375" style="460" customWidth="1"/>
    <col min="6179" max="6179" width="7.6640625" style="460" customWidth="1"/>
    <col min="6180" max="6181" width="9.21875" style="460" customWidth="1"/>
    <col min="6182" max="6182" width="10.21875" style="460" customWidth="1"/>
    <col min="6183" max="6400" width="12.5546875" style="460"/>
    <col min="6401" max="6420" width="9.21875" style="460" customWidth="1"/>
    <col min="6421" max="6421" width="11.5546875" style="460" customWidth="1"/>
    <col min="6422" max="6433" width="9.21875" style="460" customWidth="1"/>
    <col min="6434" max="6434" width="8.109375" style="460" customWidth="1"/>
    <col min="6435" max="6435" width="7.6640625" style="460" customWidth="1"/>
    <col min="6436" max="6437" width="9.21875" style="460" customWidth="1"/>
    <col min="6438" max="6438" width="10.21875" style="460" customWidth="1"/>
    <col min="6439" max="6656" width="12.5546875" style="460"/>
    <col min="6657" max="6676" width="9.21875" style="460" customWidth="1"/>
    <col min="6677" max="6677" width="11.5546875" style="460" customWidth="1"/>
    <col min="6678" max="6689" width="9.21875" style="460" customWidth="1"/>
    <col min="6690" max="6690" width="8.109375" style="460" customWidth="1"/>
    <col min="6691" max="6691" width="7.6640625" style="460" customWidth="1"/>
    <col min="6692" max="6693" width="9.21875" style="460" customWidth="1"/>
    <col min="6694" max="6694" width="10.21875" style="460" customWidth="1"/>
    <col min="6695" max="6912" width="12.5546875" style="460"/>
    <col min="6913" max="6932" width="9.21875" style="460" customWidth="1"/>
    <col min="6933" max="6933" width="11.5546875" style="460" customWidth="1"/>
    <col min="6934" max="6945" width="9.21875" style="460" customWidth="1"/>
    <col min="6946" max="6946" width="8.109375" style="460" customWidth="1"/>
    <col min="6947" max="6947" width="7.6640625" style="460" customWidth="1"/>
    <col min="6948" max="6949" width="9.21875" style="460" customWidth="1"/>
    <col min="6950" max="6950" width="10.21875" style="460" customWidth="1"/>
    <col min="6951" max="7168" width="12.5546875" style="460"/>
    <col min="7169" max="7188" width="9.21875" style="460" customWidth="1"/>
    <col min="7189" max="7189" width="11.5546875" style="460" customWidth="1"/>
    <col min="7190" max="7201" width="9.21875" style="460" customWidth="1"/>
    <col min="7202" max="7202" width="8.109375" style="460" customWidth="1"/>
    <col min="7203" max="7203" width="7.6640625" style="460" customWidth="1"/>
    <col min="7204" max="7205" width="9.21875" style="460" customWidth="1"/>
    <col min="7206" max="7206" width="10.21875" style="460" customWidth="1"/>
    <col min="7207" max="7424" width="12.5546875" style="460"/>
    <col min="7425" max="7444" width="9.21875" style="460" customWidth="1"/>
    <col min="7445" max="7445" width="11.5546875" style="460" customWidth="1"/>
    <col min="7446" max="7457" width="9.21875" style="460" customWidth="1"/>
    <col min="7458" max="7458" width="8.109375" style="460" customWidth="1"/>
    <col min="7459" max="7459" width="7.6640625" style="460" customWidth="1"/>
    <col min="7460" max="7461" width="9.21875" style="460" customWidth="1"/>
    <col min="7462" max="7462" width="10.21875" style="460" customWidth="1"/>
    <col min="7463" max="7680" width="12.5546875" style="460"/>
    <col min="7681" max="7700" width="9.21875" style="460" customWidth="1"/>
    <col min="7701" max="7701" width="11.5546875" style="460" customWidth="1"/>
    <col min="7702" max="7713" width="9.21875" style="460" customWidth="1"/>
    <col min="7714" max="7714" width="8.109375" style="460" customWidth="1"/>
    <col min="7715" max="7715" width="7.6640625" style="460" customWidth="1"/>
    <col min="7716" max="7717" width="9.21875" style="460" customWidth="1"/>
    <col min="7718" max="7718" width="10.21875" style="460" customWidth="1"/>
    <col min="7719" max="7936" width="12.5546875" style="460"/>
    <col min="7937" max="7956" width="9.21875" style="460" customWidth="1"/>
    <col min="7957" max="7957" width="11.5546875" style="460" customWidth="1"/>
    <col min="7958" max="7969" width="9.21875" style="460" customWidth="1"/>
    <col min="7970" max="7970" width="8.109375" style="460" customWidth="1"/>
    <col min="7971" max="7971" width="7.6640625" style="460" customWidth="1"/>
    <col min="7972" max="7973" width="9.21875" style="460" customWidth="1"/>
    <col min="7974" max="7974" width="10.21875" style="460" customWidth="1"/>
    <col min="7975" max="8192" width="12.5546875" style="460"/>
    <col min="8193" max="8212" width="9.21875" style="460" customWidth="1"/>
    <col min="8213" max="8213" width="11.5546875" style="460" customWidth="1"/>
    <col min="8214" max="8225" width="9.21875" style="460" customWidth="1"/>
    <col min="8226" max="8226" width="8.109375" style="460" customWidth="1"/>
    <col min="8227" max="8227" width="7.6640625" style="460" customWidth="1"/>
    <col min="8228" max="8229" width="9.21875" style="460" customWidth="1"/>
    <col min="8230" max="8230" width="10.21875" style="460" customWidth="1"/>
    <col min="8231" max="8448" width="12.5546875" style="460"/>
    <col min="8449" max="8468" width="9.21875" style="460" customWidth="1"/>
    <col min="8469" max="8469" width="11.5546875" style="460" customWidth="1"/>
    <col min="8470" max="8481" width="9.21875" style="460" customWidth="1"/>
    <col min="8482" max="8482" width="8.109375" style="460" customWidth="1"/>
    <col min="8483" max="8483" width="7.6640625" style="460" customWidth="1"/>
    <col min="8484" max="8485" width="9.21875" style="460" customWidth="1"/>
    <col min="8486" max="8486" width="10.21875" style="460" customWidth="1"/>
    <col min="8487" max="8704" width="12.5546875" style="460"/>
    <col min="8705" max="8724" width="9.21875" style="460" customWidth="1"/>
    <col min="8725" max="8725" width="11.5546875" style="460" customWidth="1"/>
    <col min="8726" max="8737" width="9.21875" style="460" customWidth="1"/>
    <col min="8738" max="8738" width="8.109375" style="460" customWidth="1"/>
    <col min="8739" max="8739" width="7.6640625" style="460" customWidth="1"/>
    <col min="8740" max="8741" width="9.21875" style="460" customWidth="1"/>
    <col min="8742" max="8742" width="10.21875" style="460" customWidth="1"/>
    <col min="8743" max="8960" width="12.5546875" style="460"/>
    <col min="8961" max="8980" width="9.21875" style="460" customWidth="1"/>
    <col min="8981" max="8981" width="11.5546875" style="460" customWidth="1"/>
    <col min="8982" max="8993" width="9.21875" style="460" customWidth="1"/>
    <col min="8994" max="8994" width="8.109375" style="460" customWidth="1"/>
    <col min="8995" max="8995" width="7.6640625" style="460" customWidth="1"/>
    <col min="8996" max="8997" width="9.21875" style="460" customWidth="1"/>
    <col min="8998" max="8998" width="10.21875" style="460" customWidth="1"/>
    <col min="8999" max="9216" width="12.5546875" style="460"/>
    <col min="9217" max="9236" width="9.21875" style="460" customWidth="1"/>
    <col min="9237" max="9237" width="11.5546875" style="460" customWidth="1"/>
    <col min="9238" max="9249" width="9.21875" style="460" customWidth="1"/>
    <col min="9250" max="9250" width="8.109375" style="460" customWidth="1"/>
    <col min="9251" max="9251" width="7.6640625" style="460" customWidth="1"/>
    <col min="9252" max="9253" width="9.21875" style="460" customWidth="1"/>
    <col min="9254" max="9254" width="10.21875" style="460" customWidth="1"/>
    <col min="9255" max="9472" width="12.5546875" style="460"/>
    <col min="9473" max="9492" width="9.21875" style="460" customWidth="1"/>
    <col min="9493" max="9493" width="11.5546875" style="460" customWidth="1"/>
    <col min="9494" max="9505" width="9.21875" style="460" customWidth="1"/>
    <col min="9506" max="9506" width="8.109375" style="460" customWidth="1"/>
    <col min="9507" max="9507" width="7.6640625" style="460" customWidth="1"/>
    <col min="9508" max="9509" width="9.21875" style="460" customWidth="1"/>
    <col min="9510" max="9510" width="10.21875" style="460" customWidth="1"/>
    <col min="9511" max="9728" width="12.5546875" style="460"/>
    <col min="9729" max="9748" width="9.21875" style="460" customWidth="1"/>
    <col min="9749" max="9749" width="11.5546875" style="460" customWidth="1"/>
    <col min="9750" max="9761" width="9.21875" style="460" customWidth="1"/>
    <col min="9762" max="9762" width="8.109375" style="460" customWidth="1"/>
    <col min="9763" max="9763" width="7.6640625" style="460" customWidth="1"/>
    <col min="9764" max="9765" width="9.21875" style="460" customWidth="1"/>
    <col min="9766" max="9766" width="10.21875" style="460" customWidth="1"/>
    <col min="9767" max="9984" width="12.5546875" style="460"/>
    <col min="9985" max="10004" width="9.21875" style="460" customWidth="1"/>
    <col min="10005" max="10005" width="11.5546875" style="460" customWidth="1"/>
    <col min="10006" max="10017" width="9.21875" style="460" customWidth="1"/>
    <col min="10018" max="10018" width="8.109375" style="460" customWidth="1"/>
    <col min="10019" max="10019" width="7.6640625" style="460" customWidth="1"/>
    <col min="10020" max="10021" width="9.21875" style="460" customWidth="1"/>
    <col min="10022" max="10022" width="10.21875" style="460" customWidth="1"/>
    <col min="10023" max="10240" width="12.5546875" style="460"/>
    <col min="10241" max="10260" width="9.21875" style="460" customWidth="1"/>
    <col min="10261" max="10261" width="11.5546875" style="460" customWidth="1"/>
    <col min="10262" max="10273" width="9.21875" style="460" customWidth="1"/>
    <col min="10274" max="10274" width="8.109375" style="460" customWidth="1"/>
    <col min="10275" max="10275" width="7.6640625" style="460" customWidth="1"/>
    <col min="10276" max="10277" width="9.21875" style="460" customWidth="1"/>
    <col min="10278" max="10278" width="10.21875" style="460" customWidth="1"/>
    <col min="10279" max="10496" width="12.5546875" style="460"/>
    <col min="10497" max="10516" width="9.21875" style="460" customWidth="1"/>
    <col min="10517" max="10517" width="11.5546875" style="460" customWidth="1"/>
    <col min="10518" max="10529" width="9.21875" style="460" customWidth="1"/>
    <col min="10530" max="10530" width="8.109375" style="460" customWidth="1"/>
    <col min="10531" max="10531" width="7.6640625" style="460" customWidth="1"/>
    <col min="10532" max="10533" width="9.21875" style="460" customWidth="1"/>
    <col min="10534" max="10534" width="10.21875" style="460" customWidth="1"/>
    <col min="10535" max="10752" width="12.5546875" style="460"/>
    <col min="10753" max="10772" width="9.21875" style="460" customWidth="1"/>
    <col min="10773" max="10773" width="11.5546875" style="460" customWidth="1"/>
    <col min="10774" max="10785" width="9.21875" style="460" customWidth="1"/>
    <col min="10786" max="10786" width="8.109375" style="460" customWidth="1"/>
    <col min="10787" max="10787" width="7.6640625" style="460" customWidth="1"/>
    <col min="10788" max="10789" width="9.21875" style="460" customWidth="1"/>
    <col min="10790" max="10790" width="10.21875" style="460" customWidth="1"/>
    <col min="10791" max="11008" width="12.5546875" style="460"/>
    <col min="11009" max="11028" width="9.21875" style="460" customWidth="1"/>
    <col min="11029" max="11029" width="11.5546875" style="460" customWidth="1"/>
    <col min="11030" max="11041" width="9.21875" style="460" customWidth="1"/>
    <col min="11042" max="11042" width="8.109375" style="460" customWidth="1"/>
    <col min="11043" max="11043" width="7.6640625" style="460" customWidth="1"/>
    <col min="11044" max="11045" width="9.21875" style="460" customWidth="1"/>
    <col min="11046" max="11046" width="10.21875" style="460" customWidth="1"/>
    <col min="11047" max="11264" width="12.5546875" style="460"/>
    <col min="11265" max="11284" width="9.21875" style="460" customWidth="1"/>
    <col min="11285" max="11285" width="11.5546875" style="460" customWidth="1"/>
    <col min="11286" max="11297" width="9.21875" style="460" customWidth="1"/>
    <col min="11298" max="11298" width="8.109375" style="460" customWidth="1"/>
    <col min="11299" max="11299" width="7.6640625" style="460" customWidth="1"/>
    <col min="11300" max="11301" width="9.21875" style="460" customWidth="1"/>
    <col min="11302" max="11302" width="10.21875" style="460" customWidth="1"/>
    <col min="11303" max="11520" width="12.5546875" style="460"/>
    <col min="11521" max="11540" width="9.21875" style="460" customWidth="1"/>
    <col min="11541" max="11541" width="11.5546875" style="460" customWidth="1"/>
    <col min="11542" max="11553" width="9.21875" style="460" customWidth="1"/>
    <col min="11554" max="11554" width="8.109375" style="460" customWidth="1"/>
    <col min="11555" max="11555" width="7.6640625" style="460" customWidth="1"/>
    <col min="11556" max="11557" width="9.21875" style="460" customWidth="1"/>
    <col min="11558" max="11558" width="10.21875" style="460" customWidth="1"/>
    <col min="11559" max="11776" width="12.5546875" style="460"/>
    <col min="11777" max="11796" width="9.21875" style="460" customWidth="1"/>
    <col min="11797" max="11797" width="11.5546875" style="460" customWidth="1"/>
    <col min="11798" max="11809" width="9.21875" style="460" customWidth="1"/>
    <col min="11810" max="11810" width="8.109375" style="460" customWidth="1"/>
    <col min="11811" max="11811" width="7.6640625" style="460" customWidth="1"/>
    <col min="11812" max="11813" width="9.21875" style="460" customWidth="1"/>
    <col min="11814" max="11814" width="10.21875" style="460" customWidth="1"/>
    <col min="11815" max="12032" width="12.5546875" style="460"/>
    <col min="12033" max="12052" width="9.21875" style="460" customWidth="1"/>
    <col min="12053" max="12053" width="11.5546875" style="460" customWidth="1"/>
    <col min="12054" max="12065" width="9.21875" style="460" customWidth="1"/>
    <col min="12066" max="12066" width="8.109375" style="460" customWidth="1"/>
    <col min="12067" max="12067" width="7.6640625" style="460" customWidth="1"/>
    <col min="12068" max="12069" width="9.21875" style="460" customWidth="1"/>
    <col min="12070" max="12070" width="10.21875" style="460" customWidth="1"/>
    <col min="12071" max="12288" width="12.5546875" style="460"/>
    <col min="12289" max="12308" width="9.21875" style="460" customWidth="1"/>
    <col min="12309" max="12309" width="11.5546875" style="460" customWidth="1"/>
    <col min="12310" max="12321" width="9.21875" style="460" customWidth="1"/>
    <col min="12322" max="12322" width="8.109375" style="460" customWidth="1"/>
    <col min="12323" max="12323" width="7.6640625" style="460" customWidth="1"/>
    <col min="12324" max="12325" width="9.21875" style="460" customWidth="1"/>
    <col min="12326" max="12326" width="10.21875" style="460" customWidth="1"/>
    <col min="12327" max="12544" width="12.5546875" style="460"/>
    <col min="12545" max="12564" width="9.21875" style="460" customWidth="1"/>
    <col min="12565" max="12565" width="11.5546875" style="460" customWidth="1"/>
    <col min="12566" max="12577" width="9.21875" style="460" customWidth="1"/>
    <col min="12578" max="12578" width="8.109375" style="460" customWidth="1"/>
    <col min="12579" max="12579" width="7.6640625" style="460" customWidth="1"/>
    <col min="12580" max="12581" width="9.21875" style="460" customWidth="1"/>
    <col min="12582" max="12582" width="10.21875" style="460" customWidth="1"/>
    <col min="12583" max="12800" width="12.5546875" style="460"/>
    <col min="12801" max="12820" width="9.21875" style="460" customWidth="1"/>
    <col min="12821" max="12821" width="11.5546875" style="460" customWidth="1"/>
    <col min="12822" max="12833" width="9.21875" style="460" customWidth="1"/>
    <col min="12834" max="12834" width="8.109375" style="460" customWidth="1"/>
    <col min="12835" max="12835" width="7.6640625" style="460" customWidth="1"/>
    <col min="12836" max="12837" width="9.21875" style="460" customWidth="1"/>
    <col min="12838" max="12838" width="10.21875" style="460" customWidth="1"/>
    <col min="12839" max="13056" width="12.5546875" style="460"/>
    <col min="13057" max="13076" width="9.21875" style="460" customWidth="1"/>
    <col min="13077" max="13077" width="11.5546875" style="460" customWidth="1"/>
    <col min="13078" max="13089" width="9.21875" style="460" customWidth="1"/>
    <col min="13090" max="13090" width="8.109375" style="460" customWidth="1"/>
    <col min="13091" max="13091" width="7.6640625" style="460" customWidth="1"/>
    <col min="13092" max="13093" width="9.21875" style="460" customWidth="1"/>
    <col min="13094" max="13094" width="10.21875" style="460" customWidth="1"/>
    <col min="13095" max="13312" width="12.5546875" style="460"/>
    <col min="13313" max="13332" width="9.21875" style="460" customWidth="1"/>
    <col min="13333" max="13333" width="11.5546875" style="460" customWidth="1"/>
    <col min="13334" max="13345" width="9.21875" style="460" customWidth="1"/>
    <col min="13346" max="13346" width="8.109375" style="460" customWidth="1"/>
    <col min="13347" max="13347" width="7.6640625" style="460" customWidth="1"/>
    <col min="13348" max="13349" width="9.21875" style="460" customWidth="1"/>
    <col min="13350" max="13350" width="10.21875" style="460" customWidth="1"/>
    <col min="13351" max="13568" width="12.5546875" style="460"/>
    <col min="13569" max="13588" width="9.21875" style="460" customWidth="1"/>
    <col min="13589" max="13589" width="11.5546875" style="460" customWidth="1"/>
    <col min="13590" max="13601" width="9.21875" style="460" customWidth="1"/>
    <col min="13602" max="13602" width="8.109375" style="460" customWidth="1"/>
    <col min="13603" max="13603" width="7.6640625" style="460" customWidth="1"/>
    <col min="13604" max="13605" width="9.21875" style="460" customWidth="1"/>
    <col min="13606" max="13606" width="10.21875" style="460" customWidth="1"/>
    <col min="13607" max="13824" width="12.5546875" style="460"/>
    <col min="13825" max="13844" width="9.21875" style="460" customWidth="1"/>
    <col min="13845" max="13845" width="11.5546875" style="460" customWidth="1"/>
    <col min="13846" max="13857" width="9.21875" style="460" customWidth="1"/>
    <col min="13858" max="13858" width="8.109375" style="460" customWidth="1"/>
    <col min="13859" max="13859" width="7.6640625" style="460" customWidth="1"/>
    <col min="13860" max="13861" width="9.21875" style="460" customWidth="1"/>
    <col min="13862" max="13862" width="10.21875" style="460" customWidth="1"/>
    <col min="13863" max="14080" width="12.5546875" style="460"/>
    <col min="14081" max="14100" width="9.21875" style="460" customWidth="1"/>
    <col min="14101" max="14101" width="11.5546875" style="460" customWidth="1"/>
    <col min="14102" max="14113" width="9.21875" style="460" customWidth="1"/>
    <col min="14114" max="14114" width="8.109375" style="460" customWidth="1"/>
    <col min="14115" max="14115" width="7.6640625" style="460" customWidth="1"/>
    <col min="14116" max="14117" width="9.21875" style="460" customWidth="1"/>
    <col min="14118" max="14118" width="10.21875" style="460" customWidth="1"/>
    <col min="14119" max="14336" width="12.5546875" style="460"/>
    <col min="14337" max="14356" width="9.21875" style="460" customWidth="1"/>
    <col min="14357" max="14357" width="11.5546875" style="460" customWidth="1"/>
    <col min="14358" max="14369" width="9.21875" style="460" customWidth="1"/>
    <col min="14370" max="14370" width="8.109375" style="460" customWidth="1"/>
    <col min="14371" max="14371" width="7.6640625" style="460" customWidth="1"/>
    <col min="14372" max="14373" width="9.21875" style="460" customWidth="1"/>
    <col min="14374" max="14374" width="10.21875" style="460" customWidth="1"/>
    <col min="14375" max="14592" width="12.5546875" style="460"/>
    <col min="14593" max="14612" width="9.21875" style="460" customWidth="1"/>
    <col min="14613" max="14613" width="11.5546875" style="460" customWidth="1"/>
    <col min="14614" max="14625" width="9.21875" style="460" customWidth="1"/>
    <col min="14626" max="14626" width="8.109375" style="460" customWidth="1"/>
    <col min="14627" max="14627" width="7.6640625" style="460" customWidth="1"/>
    <col min="14628" max="14629" width="9.21875" style="460" customWidth="1"/>
    <col min="14630" max="14630" width="10.21875" style="460" customWidth="1"/>
    <col min="14631" max="14848" width="12.5546875" style="460"/>
    <col min="14849" max="14868" width="9.21875" style="460" customWidth="1"/>
    <col min="14869" max="14869" width="11.5546875" style="460" customWidth="1"/>
    <col min="14870" max="14881" width="9.21875" style="460" customWidth="1"/>
    <col min="14882" max="14882" width="8.109375" style="460" customWidth="1"/>
    <col min="14883" max="14883" width="7.6640625" style="460" customWidth="1"/>
    <col min="14884" max="14885" width="9.21875" style="460" customWidth="1"/>
    <col min="14886" max="14886" width="10.21875" style="460" customWidth="1"/>
    <col min="14887" max="15104" width="12.5546875" style="460"/>
    <col min="15105" max="15124" width="9.21875" style="460" customWidth="1"/>
    <col min="15125" max="15125" width="11.5546875" style="460" customWidth="1"/>
    <col min="15126" max="15137" width="9.21875" style="460" customWidth="1"/>
    <col min="15138" max="15138" width="8.109375" style="460" customWidth="1"/>
    <col min="15139" max="15139" width="7.6640625" style="460" customWidth="1"/>
    <col min="15140" max="15141" width="9.21875" style="460" customWidth="1"/>
    <col min="15142" max="15142" width="10.21875" style="460" customWidth="1"/>
    <col min="15143" max="15360" width="12.5546875" style="460"/>
    <col min="15361" max="15380" width="9.21875" style="460" customWidth="1"/>
    <col min="15381" max="15381" width="11.5546875" style="460" customWidth="1"/>
    <col min="15382" max="15393" width="9.21875" style="460" customWidth="1"/>
    <col min="15394" max="15394" width="8.109375" style="460" customWidth="1"/>
    <col min="15395" max="15395" width="7.6640625" style="460" customWidth="1"/>
    <col min="15396" max="15397" width="9.21875" style="460" customWidth="1"/>
    <col min="15398" max="15398" width="10.21875" style="460" customWidth="1"/>
    <col min="15399" max="15616" width="12.5546875" style="460"/>
    <col min="15617" max="15636" width="9.21875" style="460" customWidth="1"/>
    <col min="15637" max="15637" width="11.5546875" style="460" customWidth="1"/>
    <col min="15638" max="15649" width="9.21875" style="460" customWidth="1"/>
    <col min="15650" max="15650" width="8.109375" style="460" customWidth="1"/>
    <col min="15651" max="15651" width="7.6640625" style="460" customWidth="1"/>
    <col min="15652" max="15653" width="9.21875" style="460" customWidth="1"/>
    <col min="15654" max="15654" width="10.21875" style="460" customWidth="1"/>
    <col min="15655" max="15872" width="12.5546875" style="460"/>
    <col min="15873" max="15892" width="9.21875" style="460" customWidth="1"/>
    <col min="15893" max="15893" width="11.5546875" style="460" customWidth="1"/>
    <col min="15894" max="15905" width="9.21875" style="460" customWidth="1"/>
    <col min="15906" max="15906" width="8.109375" style="460" customWidth="1"/>
    <col min="15907" max="15907" width="7.6640625" style="460" customWidth="1"/>
    <col min="15908" max="15909" width="9.21875" style="460" customWidth="1"/>
    <col min="15910" max="15910" width="10.21875" style="460" customWidth="1"/>
    <col min="15911" max="16128" width="12.5546875" style="460"/>
    <col min="16129" max="16148" width="9.21875" style="460" customWidth="1"/>
    <col min="16149" max="16149" width="11.5546875" style="460" customWidth="1"/>
    <col min="16150" max="16161" width="9.21875" style="460" customWidth="1"/>
    <col min="16162" max="16162" width="8.109375" style="460" customWidth="1"/>
    <col min="16163" max="16163" width="7.6640625" style="460" customWidth="1"/>
    <col min="16164" max="16165" width="9.21875" style="460" customWidth="1"/>
    <col min="16166" max="16166" width="10.21875" style="460" customWidth="1"/>
    <col min="16167" max="16384" width="12.5546875" style="460"/>
  </cols>
  <sheetData>
    <row r="1" spans="1:40" ht="16.5" customHeight="1" x14ac:dyDescent="0.3">
      <c r="A1" s="633" t="s">
        <v>582</v>
      </c>
      <c r="B1" s="634"/>
      <c r="P1" s="1127" t="s">
        <v>599</v>
      </c>
      <c r="Q1" s="1128"/>
      <c r="R1" s="1128" t="s">
        <v>279</v>
      </c>
      <c r="S1" s="1128"/>
      <c r="T1" s="1129"/>
      <c r="U1" s="633" t="s">
        <v>582</v>
      </c>
      <c r="V1" s="634"/>
      <c r="W1" s="461"/>
      <c r="AH1" s="1127" t="s">
        <v>599</v>
      </c>
      <c r="AI1" s="1128"/>
      <c r="AJ1" s="1128" t="s">
        <v>279</v>
      </c>
      <c r="AK1" s="1128"/>
      <c r="AL1" s="1130"/>
      <c r="AM1" s="109" t="s">
        <v>107</v>
      </c>
    </row>
    <row r="2" spans="1:40" ht="16.5" customHeight="1" thickBot="1" x14ac:dyDescent="0.35">
      <c r="A2" s="635" t="s">
        <v>583</v>
      </c>
      <c r="B2" s="636" t="s">
        <v>822</v>
      </c>
      <c r="C2" s="637"/>
      <c r="D2" s="637"/>
      <c r="E2" s="637"/>
      <c r="F2" s="637"/>
      <c r="G2" s="637"/>
      <c r="H2" s="637"/>
      <c r="I2" s="637"/>
      <c r="J2" s="637"/>
      <c r="K2" s="637"/>
      <c r="L2" s="637"/>
      <c r="M2" s="637"/>
      <c r="N2" s="637"/>
      <c r="O2" s="637"/>
      <c r="P2" s="1131" t="s">
        <v>603</v>
      </c>
      <c r="Q2" s="1132"/>
      <c r="R2" s="1133" t="s">
        <v>823</v>
      </c>
      <c r="S2" s="1133"/>
      <c r="T2" s="1134"/>
      <c r="U2" s="635" t="s">
        <v>583</v>
      </c>
      <c r="V2" s="638" t="s">
        <v>822</v>
      </c>
      <c r="W2" s="639"/>
      <c r="X2" s="637"/>
      <c r="Y2" s="637"/>
      <c r="Z2" s="637"/>
      <c r="AA2" s="637"/>
      <c r="AB2" s="637"/>
      <c r="AC2" s="637"/>
      <c r="AD2" s="637"/>
      <c r="AE2" s="637"/>
      <c r="AF2" s="637"/>
      <c r="AG2" s="637"/>
      <c r="AH2" s="1131" t="s">
        <v>603</v>
      </c>
      <c r="AI2" s="1132"/>
      <c r="AJ2" s="1133" t="s">
        <v>823</v>
      </c>
      <c r="AK2" s="1133"/>
      <c r="AL2" s="1135"/>
    </row>
    <row r="3" spans="1:40" ht="19.5" customHeight="1" x14ac:dyDescent="0.3">
      <c r="A3" s="626"/>
      <c r="B3" s="640"/>
      <c r="C3" s="459"/>
      <c r="F3" s="459"/>
      <c r="U3" s="626"/>
      <c r="V3" s="626"/>
      <c r="W3" s="640"/>
      <c r="X3" s="459"/>
    </row>
    <row r="4" spans="1:40" ht="30" customHeight="1" x14ac:dyDescent="0.55000000000000004">
      <c r="A4" s="1124" t="s">
        <v>824</v>
      </c>
      <c r="B4" s="1125"/>
      <c r="C4" s="1125"/>
      <c r="D4" s="1125"/>
      <c r="E4" s="1125"/>
      <c r="F4" s="1125"/>
      <c r="G4" s="1125"/>
      <c r="H4" s="1125"/>
      <c r="I4" s="1125"/>
      <c r="J4" s="1125"/>
      <c r="K4" s="1125"/>
      <c r="L4" s="1125"/>
      <c r="M4" s="1125"/>
      <c r="N4" s="1125"/>
      <c r="O4" s="1125"/>
      <c r="P4" s="1125"/>
      <c r="Q4" s="1125"/>
      <c r="R4" s="1125"/>
      <c r="S4" s="1125"/>
      <c r="T4" s="1125"/>
      <c r="U4" s="1124" t="s">
        <v>825</v>
      </c>
      <c r="V4" s="1125"/>
      <c r="W4" s="1125"/>
      <c r="X4" s="1125"/>
      <c r="Y4" s="1125"/>
      <c r="Z4" s="1125"/>
      <c r="AA4" s="1125"/>
      <c r="AB4" s="1125"/>
      <c r="AC4" s="1125"/>
      <c r="AD4" s="1125"/>
      <c r="AE4" s="1125"/>
      <c r="AF4" s="1125"/>
      <c r="AG4" s="1125"/>
      <c r="AH4" s="1125"/>
      <c r="AI4" s="1125"/>
      <c r="AJ4" s="1125"/>
      <c r="AK4" s="1125"/>
      <c r="AL4" s="1125"/>
    </row>
    <row r="5" spans="1:40" ht="8.25" customHeight="1" x14ac:dyDescent="0.4">
      <c r="A5" s="627"/>
      <c r="B5" s="628"/>
      <c r="C5" s="628"/>
      <c r="D5" s="628"/>
      <c r="E5" s="628"/>
      <c r="F5" s="628"/>
      <c r="G5" s="628"/>
      <c r="H5" s="628"/>
      <c r="I5" s="628"/>
      <c r="J5" s="628"/>
      <c r="K5" s="628"/>
      <c r="L5" s="628"/>
      <c r="M5" s="628"/>
      <c r="N5" s="628"/>
      <c r="O5" s="628"/>
      <c r="P5" s="628"/>
      <c r="U5" s="627"/>
      <c r="V5" s="628"/>
      <c r="W5" s="628"/>
      <c r="X5" s="628"/>
      <c r="Y5" s="628"/>
      <c r="Z5" s="628"/>
      <c r="AA5" s="628"/>
      <c r="AB5" s="628"/>
      <c r="AC5" s="628"/>
      <c r="AD5" s="628"/>
      <c r="AE5" s="628"/>
      <c r="AF5" s="628"/>
      <c r="AG5" s="628"/>
    </row>
    <row r="6" spans="1:40" ht="17.25" customHeight="1" x14ac:dyDescent="0.3">
      <c r="A6" s="1112" t="s">
        <v>819</v>
      </c>
      <c r="B6" s="1112"/>
      <c r="C6" s="1112"/>
      <c r="D6" s="1112"/>
      <c r="E6" s="1112"/>
      <c r="F6" s="1112"/>
      <c r="G6" s="1112"/>
      <c r="H6" s="1112"/>
      <c r="I6" s="1112"/>
      <c r="J6" s="1112"/>
      <c r="K6" s="1112"/>
      <c r="L6" s="1112"/>
      <c r="M6" s="1112"/>
      <c r="N6" s="1112"/>
      <c r="O6" s="1112"/>
      <c r="P6" s="1112"/>
      <c r="Q6" s="1112"/>
      <c r="R6" s="1112"/>
      <c r="S6" s="1126" t="s">
        <v>797</v>
      </c>
      <c r="T6" s="1126"/>
      <c r="U6" s="1112" t="s">
        <v>820</v>
      </c>
      <c r="V6" s="1112"/>
      <c r="W6" s="1112"/>
      <c r="X6" s="1112"/>
      <c r="Y6" s="1112"/>
      <c r="Z6" s="1112"/>
      <c r="AA6" s="1112"/>
      <c r="AB6" s="1112"/>
      <c r="AC6" s="1112"/>
      <c r="AD6" s="1112"/>
      <c r="AE6" s="1112"/>
      <c r="AF6" s="1112"/>
      <c r="AG6" s="1112"/>
      <c r="AH6" s="1112"/>
      <c r="AI6" s="1112"/>
      <c r="AJ6" s="1112"/>
      <c r="AK6" s="1126" t="s">
        <v>797</v>
      </c>
      <c r="AL6" s="1126"/>
      <c r="AM6" s="466"/>
      <c r="AN6" s="466"/>
    </row>
    <row r="7" spans="1:40" s="466" customFormat="1" ht="24.9" customHeight="1" x14ac:dyDescent="0.3">
      <c r="A7" s="1109" t="s">
        <v>798</v>
      </c>
      <c r="B7" s="1110" t="s">
        <v>799</v>
      </c>
      <c r="C7" s="1110"/>
      <c r="D7" s="1111"/>
      <c r="E7" s="1114" t="s">
        <v>800</v>
      </c>
      <c r="F7" s="1115"/>
      <c r="G7" s="1115"/>
      <c r="H7" s="1115"/>
      <c r="I7" s="1115"/>
      <c r="J7" s="1115"/>
      <c r="K7" s="1115"/>
      <c r="L7" s="1115"/>
      <c r="M7" s="1115"/>
      <c r="N7" s="1115"/>
      <c r="O7" s="1115"/>
      <c r="P7" s="1115"/>
      <c r="Q7" s="1115"/>
      <c r="R7" s="1115"/>
      <c r="S7" s="1115"/>
      <c r="T7" s="1115"/>
      <c r="U7" s="1109" t="s">
        <v>798</v>
      </c>
      <c r="V7" s="1115" t="s">
        <v>801</v>
      </c>
      <c r="W7" s="1115"/>
      <c r="X7" s="1115"/>
      <c r="Y7" s="1115"/>
      <c r="Z7" s="1115"/>
      <c r="AA7" s="1115"/>
      <c r="AB7" s="1115"/>
      <c r="AC7" s="1115"/>
      <c r="AD7" s="1115"/>
      <c r="AE7" s="1115"/>
      <c r="AF7" s="1115"/>
      <c r="AG7" s="1115"/>
      <c r="AH7" s="1115"/>
      <c r="AI7" s="1115"/>
      <c r="AJ7" s="1115"/>
      <c r="AK7" s="1116"/>
      <c r="AL7" s="1121" t="s">
        <v>802</v>
      </c>
    </row>
    <row r="8" spans="1:40" s="466" customFormat="1" ht="30.75" customHeight="1" x14ac:dyDescent="0.3">
      <c r="A8" s="1109"/>
      <c r="B8" s="1112"/>
      <c r="C8" s="1112"/>
      <c r="D8" s="1113"/>
      <c r="E8" s="1119" t="s">
        <v>309</v>
      </c>
      <c r="F8" s="1119"/>
      <c r="G8" s="1119" t="s">
        <v>803</v>
      </c>
      <c r="H8" s="1119"/>
      <c r="I8" s="1119" t="s">
        <v>804</v>
      </c>
      <c r="J8" s="1119"/>
      <c r="K8" s="1119" t="s">
        <v>805</v>
      </c>
      <c r="L8" s="1119"/>
      <c r="M8" s="1119" t="s">
        <v>806</v>
      </c>
      <c r="N8" s="1119"/>
      <c r="O8" s="1117" t="s">
        <v>807</v>
      </c>
      <c r="P8" s="1120"/>
      <c r="Q8" s="1119" t="s">
        <v>808</v>
      </c>
      <c r="R8" s="1119"/>
      <c r="S8" s="1119" t="s">
        <v>809</v>
      </c>
      <c r="T8" s="1117"/>
      <c r="U8" s="1109"/>
      <c r="V8" s="1120" t="s">
        <v>309</v>
      </c>
      <c r="W8" s="1119"/>
      <c r="X8" s="1117" t="s">
        <v>810</v>
      </c>
      <c r="Y8" s="1120"/>
      <c r="Z8" s="1117" t="s">
        <v>811</v>
      </c>
      <c r="AA8" s="1120"/>
      <c r="AB8" s="1119" t="s">
        <v>812</v>
      </c>
      <c r="AC8" s="1119"/>
      <c r="AD8" s="1119" t="s">
        <v>813</v>
      </c>
      <c r="AE8" s="1119"/>
      <c r="AF8" s="1119" t="s">
        <v>814</v>
      </c>
      <c r="AG8" s="1119"/>
      <c r="AH8" s="1119" t="s">
        <v>815</v>
      </c>
      <c r="AI8" s="1119"/>
      <c r="AJ8" s="1117" t="s">
        <v>809</v>
      </c>
      <c r="AK8" s="1118"/>
      <c r="AL8" s="1122"/>
    </row>
    <row r="9" spans="1:40" s="466" customFormat="1" ht="33" customHeight="1" x14ac:dyDescent="0.3">
      <c r="A9" s="1109"/>
      <c r="B9" s="642" t="s">
        <v>816</v>
      </c>
      <c r="C9" s="643" t="s">
        <v>817</v>
      </c>
      <c r="D9" s="643" t="s">
        <v>818</v>
      </c>
      <c r="E9" s="643" t="s">
        <v>817</v>
      </c>
      <c r="F9" s="643" t="s">
        <v>818</v>
      </c>
      <c r="G9" s="643" t="s">
        <v>817</v>
      </c>
      <c r="H9" s="643" t="s">
        <v>818</v>
      </c>
      <c r="I9" s="643" t="s">
        <v>817</v>
      </c>
      <c r="J9" s="643" t="s">
        <v>818</v>
      </c>
      <c r="K9" s="643" t="s">
        <v>817</v>
      </c>
      <c r="L9" s="643" t="s">
        <v>818</v>
      </c>
      <c r="M9" s="643" t="s">
        <v>817</v>
      </c>
      <c r="N9" s="643" t="s">
        <v>818</v>
      </c>
      <c r="O9" s="643" t="s">
        <v>817</v>
      </c>
      <c r="P9" s="643" t="s">
        <v>818</v>
      </c>
      <c r="Q9" s="643" t="s">
        <v>817</v>
      </c>
      <c r="R9" s="643" t="s">
        <v>818</v>
      </c>
      <c r="S9" s="643" t="s">
        <v>817</v>
      </c>
      <c r="T9" s="644" t="s">
        <v>818</v>
      </c>
      <c r="U9" s="1109"/>
      <c r="V9" s="631" t="s">
        <v>817</v>
      </c>
      <c r="W9" s="643" t="s">
        <v>818</v>
      </c>
      <c r="X9" s="643" t="s">
        <v>817</v>
      </c>
      <c r="Y9" s="643" t="s">
        <v>818</v>
      </c>
      <c r="Z9" s="643" t="s">
        <v>817</v>
      </c>
      <c r="AA9" s="643" t="s">
        <v>818</v>
      </c>
      <c r="AB9" s="643" t="s">
        <v>817</v>
      </c>
      <c r="AC9" s="643" t="s">
        <v>818</v>
      </c>
      <c r="AD9" s="643" t="s">
        <v>817</v>
      </c>
      <c r="AE9" s="643" t="s">
        <v>818</v>
      </c>
      <c r="AF9" s="643" t="s">
        <v>817</v>
      </c>
      <c r="AG9" s="643" t="s">
        <v>818</v>
      </c>
      <c r="AH9" s="643" t="s">
        <v>817</v>
      </c>
      <c r="AI9" s="643" t="s">
        <v>818</v>
      </c>
      <c r="AJ9" s="643" t="s">
        <v>817</v>
      </c>
      <c r="AK9" s="644" t="s">
        <v>818</v>
      </c>
      <c r="AL9" s="1123"/>
    </row>
    <row r="10" spans="1:40" ht="21.9" customHeight="1" x14ac:dyDescent="0.3">
      <c r="A10" s="645"/>
      <c r="B10" s="704">
        <f>C10+D10</f>
        <v>28</v>
      </c>
      <c r="C10" s="704">
        <f>E10+V10</f>
        <v>7</v>
      </c>
      <c r="D10" s="704">
        <f>F10+W10</f>
        <v>21</v>
      </c>
      <c r="E10" s="704">
        <f>G10+I10+K10+M10+O10+Q10+S10</f>
        <v>2</v>
      </c>
      <c r="F10" s="704">
        <f>H10+J10+L10+N10+P10+R10+T10</f>
        <v>18</v>
      </c>
      <c r="G10" s="704">
        <v>0</v>
      </c>
      <c r="H10" s="704">
        <v>3</v>
      </c>
      <c r="I10" s="704">
        <v>0</v>
      </c>
      <c r="J10" s="704">
        <v>7</v>
      </c>
      <c r="K10" s="704">
        <v>0</v>
      </c>
      <c r="L10" s="704">
        <v>0</v>
      </c>
      <c r="M10" s="704">
        <v>0</v>
      </c>
      <c r="N10" s="704">
        <v>1</v>
      </c>
      <c r="O10" s="704">
        <v>0</v>
      </c>
      <c r="P10" s="704">
        <v>1</v>
      </c>
      <c r="Q10" s="704">
        <v>0</v>
      </c>
      <c r="R10" s="704">
        <v>0</v>
      </c>
      <c r="S10" s="704">
        <v>2</v>
      </c>
      <c r="T10" s="704">
        <v>6</v>
      </c>
      <c r="U10" s="645" t="s">
        <v>581</v>
      </c>
      <c r="V10" s="704">
        <f>X10+Z10+AB10+AD10+AF10+AH10+AJ10</f>
        <v>5</v>
      </c>
      <c r="W10" s="704">
        <f>Y10+AA10+AC10+AE10+AG10+AI10+AK10</f>
        <v>3</v>
      </c>
      <c r="X10" s="704">
        <v>0</v>
      </c>
      <c r="Y10" s="704">
        <v>0</v>
      </c>
      <c r="Z10" s="704">
        <v>0</v>
      </c>
      <c r="AA10" s="704">
        <v>0</v>
      </c>
      <c r="AB10" s="704">
        <v>0</v>
      </c>
      <c r="AC10" s="704">
        <v>0</v>
      </c>
      <c r="AD10" s="704">
        <v>0</v>
      </c>
      <c r="AE10" s="704">
        <v>0</v>
      </c>
      <c r="AF10" s="704">
        <v>0</v>
      </c>
      <c r="AG10" s="704">
        <v>0</v>
      </c>
      <c r="AH10" s="704">
        <v>0</v>
      </c>
      <c r="AI10" s="704">
        <v>0</v>
      </c>
      <c r="AJ10" s="704">
        <v>5</v>
      </c>
      <c r="AK10" s="705">
        <v>3</v>
      </c>
      <c r="AL10" s="706">
        <v>4</v>
      </c>
    </row>
    <row r="11" spans="1:40" ht="21.9" customHeight="1" x14ac:dyDescent="0.3">
      <c r="A11" s="647" t="s">
        <v>581</v>
      </c>
      <c r="B11" s="707"/>
      <c r="C11" s="707"/>
      <c r="D11" s="707"/>
      <c r="E11" s="707"/>
      <c r="F11" s="707"/>
      <c r="G11" s="707"/>
      <c r="H11" s="707"/>
      <c r="I11" s="707"/>
      <c r="J11" s="707"/>
      <c r="K11" s="707"/>
      <c r="L11" s="707"/>
      <c r="M11" s="707"/>
      <c r="N11" s="707"/>
      <c r="O11" s="707"/>
      <c r="P11" s="707"/>
      <c r="Q11" s="707"/>
      <c r="R11" s="707"/>
      <c r="S11" s="707"/>
      <c r="T11" s="707"/>
      <c r="U11" s="647"/>
      <c r="V11" s="707"/>
      <c r="W11" s="707"/>
      <c r="X11" s="707"/>
      <c r="Y11" s="707"/>
      <c r="Z11" s="707"/>
      <c r="AA11" s="707"/>
      <c r="AB11" s="707"/>
      <c r="AC11" s="707"/>
      <c r="AD11" s="707"/>
      <c r="AE11" s="707"/>
      <c r="AF11" s="707"/>
      <c r="AG11" s="707"/>
      <c r="AH11" s="707"/>
      <c r="AI11" s="707"/>
      <c r="AJ11" s="707"/>
      <c r="AK11" s="708"/>
      <c r="AL11" s="706"/>
    </row>
    <row r="12" spans="1:40" ht="21.9" customHeight="1" x14ac:dyDescent="0.3">
      <c r="A12" s="647"/>
      <c r="B12" s="707"/>
      <c r="C12" s="707"/>
      <c r="D12" s="707"/>
      <c r="E12" s="707"/>
      <c r="F12" s="707"/>
      <c r="G12" s="707"/>
      <c r="H12" s="707"/>
      <c r="I12" s="707"/>
      <c r="J12" s="707"/>
      <c r="K12" s="707"/>
      <c r="L12" s="707"/>
      <c r="M12" s="707"/>
      <c r="N12" s="707"/>
      <c r="O12" s="707"/>
      <c r="P12" s="707"/>
      <c r="Q12" s="707"/>
      <c r="R12" s="707"/>
      <c r="S12" s="707"/>
      <c r="T12" s="707"/>
      <c r="U12" s="647"/>
      <c r="V12" s="707"/>
      <c r="W12" s="707"/>
      <c r="X12" s="707"/>
      <c r="Y12" s="707"/>
      <c r="Z12" s="707"/>
      <c r="AA12" s="707"/>
      <c r="AB12" s="707"/>
      <c r="AC12" s="707"/>
      <c r="AD12" s="707"/>
      <c r="AE12" s="707"/>
      <c r="AF12" s="707"/>
      <c r="AG12" s="707"/>
      <c r="AH12" s="707"/>
      <c r="AI12" s="707"/>
      <c r="AJ12" s="707"/>
      <c r="AK12" s="708"/>
      <c r="AL12" s="706"/>
    </row>
    <row r="13" spans="1:40" ht="21.9" customHeight="1" x14ac:dyDescent="0.3">
      <c r="A13" s="647"/>
      <c r="B13" s="707"/>
      <c r="C13" s="707"/>
      <c r="D13" s="707"/>
      <c r="E13" s="707"/>
      <c r="F13" s="707"/>
      <c r="G13" s="707"/>
      <c r="H13" s="707"/>
      <c r="I13" s="707"/>
      <c r="J13" s="707"/>
      <c r="K13" s="707"/>
      <c r="L13" s="707"/>
      <c r="M13" s="707"/>
      <c r="N13" s="707"/>
      <c r="O13" s="707"/>
      <c r="P13" s="707"/>
      <c r="Q13" s="707"/>
      <c r="R13" s="707"/>
      <c r="S13" s="707"/>
      <c r="T13" s="707"/>
      <c r="U13" s="647"/>
      <c r="V13" s="707"/>
      <c r="W13" s="707"/>
      <c r="X13" s="707"/>
      <c r="Y13" s="707"/>
      <c r="Z13" s="707"/>
      <c r="AA13" s="707"/>
      <c r="AB13" s="707"/>
      <c r="AC13" s="707"/>
      <c r="AD13" s="707"/>
      <c r="AE13" s="707"/>
      <c r="AF13" s="707"/>
      <c r="AG13" s="707"/>
      <c r="AH13" s="707"/>
      <c r="AI13" s="707"/>
      <c r="AJ13" s="707"/>
      <c r="AK13" s="708"/>
      <c r="AL13" s="706"/>
    </row>
    <row r="14" spans="1:40" ht="21.9" customHeight="1" x14ac:dyDescent="0.3">
      <c r="A14" s="647"/>
      <c r="B14" s="707"/>
      <c r="C14" s="707"/>
      <c r="D14" s="707"/>
      <c r="E14" s="707"/>
      <c r="F14" s="707"/>
      <c r="G14" s="707"/>
      <c r="H14" s="707"/>
      <c r="I14" s="707"/>
      <c r="J14" s="707"/>
      <c r="K14" s="707"/>
      <c r="L14" s="707"/>
      <c r="M14" s="707"/>
      <c r="N14" s="707"/>
      <c r="O14" s="707"/>
      <c r="P14" s="707"/>
      <c r="Q14" s="707"/>
      <c r="R14" s="707"/>
      <c r="S14" s="707"/>
      <c r="T14" s="707"/>
      <c r="U14" s="647"/>
      <c r="V14" s="707"/>
      <c r="W14" s="707"/>
      <c r="X14" s="707"/>
      <c r="Y14" s="707"/>
      <c r="Z14" s="707"/>
      <c r="AA14" s="707"/>
      <c r="AB14" s="707"/>
      <c r="AC14" s="707"/>
      <c r="AD14" s="707"/>
      <c r="AE14" s="707"/>
      <c r="AF14" s="707"/>
      <c r="AG14" s="707"/>
      <c r="AH14" s="707"/>
      <c r="AI14" s="707"/>
      <c r="AJ14" s="707"/>
      <c r="AK14" s="708"/>
      <c r="AL14" s="706"/>
    </row>
    <row r="15" spans="1:40" ht="21.9" customHeight="1" x14ac:dyDescent="0.3">
      <c r="A15" s="647"/>
      <c r="B15" s="707"/>
      <c r="C15" s="707"/>
      <c r="D15" s="707"/>
      <c r="E15" s="707"/>
      <c r="F15" s="707"/>
      <c r="G15" s="707"/>
      <c r="H15" s="707"/>
      <c r="I15" s="707"/>
      <c r="J15" s="707"/>
      <c r="K15" s="707"/>
      <c r="L15" s="707"/>
      <c r="M15" s="707"/>
      <c r="N15" s="707"/>
      <c r="O15" s="707"/>
      <c r="P15" s="707"/>
      <c r="Q15" s="707"/>
      <c r="R15" s="707"/>
      <c r="S15" s="707"/>
      <c r="T15" s="707"/>
      <c r="U15" s="647"/>
      <c r="V15" s="707"/>
      <c r="W15" s="707"/>
      <c r="X15" s="707"/>
      <c r="Y15" s="707"/>
      <c r="Z15" s="707"/>
      <c r="AA15" s="707"/>
      <c r="AB15" s="707"/>
      <c r="AC15" s="707"/>
      <c r="AD15" s="707"/>
      <c r="AE15" s="707"/>
      <c r="AF15" s="707"/>
      <c r="AG15" s="707"/>
      <c r="AH15" s="707"/>
      <c r="AI15" s="707"/>
      <c r="AJ15" s="707"/>
      <c r="AK15" s="708"/>
      <c r="AL15" s="706"/>
    </row>
    <row r="16" spans="1:40" ht="21.9" customHeight="1" x14ac:dyDescent="0.3">
      <c r="A16" s="647"/>
      <c r="B16" s="707"/>
      <c r="C16" s="707"/>
      <c r="D16" s="707"/>
      <c r="E16" s="707"/>
      <c r="F16" s="707"/>
      <c r="G16" s="707"/>
      <c r="H16" s="707"/>
      <c r="I16" s="707"/>
      <c r="J16" s="707"/>
      <c r="K16" s="707"/>
      <c r="L16" s="707"/>
      <c r="M16" s="707"/>
      <c r="N16" s="707"/>
      <c r="O16" s="707"/>
      <c r="P16" s="707"/>
      <c r="Q16" s="707"/>
      <c r="R16" s="707"/>
      <c r="S16" s="707"/>
      <c r="T16" s="707"/>
      <c r="U16" s="647"/>
      <c r="V16" s="707"/>
      <c r="W16" s="707"/>
      <c r="X16" s="707"/>
      <c r="Y16" s="707"/>
      <c r="Z16" s="707"/>
      <c r="AA16" s="707"/>
      <c r="AB16" s="707"/>
      <c r="AC16" s="707"/>
      <c r="AD16" s="707"/>
      <c r="AE16" s="707"/>
      <c r="AF16" s="707"/>
      <c r="AG16" s="707"/>
      <c r="AH16" s="707"/>
      <c r="AI16" s="707"/>
      <c r="AJ16" s="707"/>
      <c r="AK16" s="708"/>
      <c r="AL16" s="706"/>
    </row>
    <row r="17" spans="1:38" ht="21.9" customHeight="1" x14ac:dyDescent="0.3">
      <c r="A17" s="647"/>
      <c r="B17" s="707"/>
      <c r="C17" s="707"/>
      <c r="D17" s="707"/>
      <c r="E17" s="707"/>
      <c r="F17" s="707"/>
      <c r="G17" s="707"/>
      <c r="H17" s="707"/>
      <c r="I17" s="707"/>
      <c r="J17" s="707"/>
      <c r="K17" s="707"/>
      <c r="L17" s="707"/>
      <c r="M17" s="707"/>
      <c r="N17" s="707"/>
      <c r="O17" s="707"/>
      <c r="P17" s="707"/>
      <c r="Q17" s="707"/>
      <c r="R17" s="707"/>
      <c r="S17" s="707"/>
      <c r="T17" s="707"/>
      <c r="U17" s="647"/>
      <c r="V17" s="707"/>
      <c r="W17" s="707"/>
      <c r="X17" s="707"/>
      <c r="Y17" s="707"/>
      <c r="Z17" s="707"/>
      <c r="AA17" s="707"/>
      <c r="AB17" s="707"/>
      <c r="AC17" s="707"/>
      <c r="AD17" s="707"/>
      <c r="AE17" s="707"/>
      <c r="AF17" s="707"/>
      <c r="AG17" s="707"/>
      <c r="AH17" s="707"/>
      <c r="AI17" s="707"/>
      <c r="AJ17" s="707"/>
      <c r="AK17" s="708"/>
      <c r="AL17" s="706"/>
    </row>
    <row r="18" spans="1:38" ht="21.9" customHeight="1" x14ac:dyDescent="0.3">
      <c r="A18" s="647"/>
      <c r="B18" s="707"/>
      <c r="C18" s="707"/>
      <c r="D18" s="707"/>
      <c r="E18" s="707"/>
      <c r="F18" s="707"/>
      <c r="G18" s="707"/>
      <c r="H18" s="707"/>
      <c r="I18" s="707"/>
      <c r="J18" s="707"/>
      <c r="K18" s="707"/>
      <c r="L18" s="707"/>
      <c r="M18" s="707"/>
      <c r="N18" s="707"/>
      <c r="O18" s="707"/>
      <c r="P18" s="707"/>
      <c r="Q18" s="707"/>
      <c r="R18" s="707"/>
      <c r="S18" s="707"/>
      <c r="T18" s="707"/>
      <c r="U18" s="647"/>
      <c r="V18" s="707"/>
      <c r="W18" s="707"/>
      <c r="X18" s="707"/>
      <c r="Y18" s="707"/>
      <c r="Z18" s="707"/>
      <c r="AA18" s="707"/>
      <c r="AB18" s="707"/>
      <c r="AC18" s="707"/>
      <c r="AD18" s="707"/>
      <c r="AE18" s="707"/>
      <c r="AF18" s="707"/>
      <c r="AG18" s="707"/>
      <c r="AH18" s="707"/>
      <c r="AI18" s="707"/>
      <c r="AJ18" s="707"/>
      <c r="AK18" s="708"/>
      <c r="AL18" s="706"/>
    </row>
    <row r="19" spans="1:38" ht="21.9" customHeight="1" x14ac:dyDescent="0.3">
      <c r="A19" s="647"/>
      <c r="B19" s="707"/>
      <c r="C19" s="707"/>
      <c r="D19" s="707"/>
      <c r="E19" s="707"/>
      <c r="F19" s="707"/>
      <c r="G19" s="707"/>
      <c r="H19" s="707"/>
      <c r="I19" s="707"/>
      <c r="J19" s="707"/>
      <c r="K19" s="707"/>
      <c r="L19" s="707"/>
      <c r="M19" s="707"/>
      <c r="N19" s="707"/>
      <c r="O19" s="707"/>
      <c r="P19" s="707"/>
      <c r="Q19" s="707"/>
      <c r="R19" s="707"/>
      <c r="S19" s="707"/>
      <c r="T19" s="707"/>
      <c r="U19" s="647"/>
      <c r="V19" s="707"/>
      <c r="W19" s="707"/>
      <c r="X19" s="707"/>
      <c r="Y19" s="707"/>
      <c r="Z19" s="707"/>
      <c r="AA19" s="707"/>
      <c r="AB19" s="707"/>
      <c r="AC19" s="707"/>
      <c r="AD19" s="707"/>
      <c r="AE19" s="707"/>
      <c r="AF19" s="707"/>
      <c r="AG19" s="707"/>
      <c r="AH19" s="707"/>
      <c r="AI19" s="707"/>
      <c r="AJ19" s="707"/>
      <c r="AK19" s="708"/>
      <c r="AL19" s="706"/>
    </row>
    <row r="20" spans="1:38" ht="21.9" customHeight="1" x14ac:dyDescent="0.3">
      <c r="A20" s="647"/>
      <c r="B20" s="707"/>
      <c r="C20" s="707"/>
      <c r="D20" s="707"/>
      <c r="E20" s="707"/>
      <c r="F20" s="707"/>
      <c r="G20" s="707"/>
      <c r="H20" s="707"/>
      <c r="I20" s="707"/>
      <c r="J20" s="707"/>
      <c r="K20" s="707"/>
      <c r="L20" s="707"/>
      <c r="M20" s="707"/>
      <c r="N20" s="707"/>
      <c r="O20" s="707"/>
      <c r="P20" s="707"/>
      <c r="Q20" s="707"/>
      <c r="R20" s="707"/>
      <c r="S20" s="707"/>
      <c r="T20" s="707"/>
      <c r="U20" s="647"/>
      <c r="V20" s="707"/>
      <c r="W20" s="707"/>
      <c r="X20" s="707"/>
      <c r="Y20" s="707"/>
      <c r="Z20" s="707"/>
      <c r="AA20" s="707"/>
      <c r="AB20" s="707"/>
      <c r="AC20" s="707"/>
      <c r="AD20" s="707"/>
      <c r="AE20" s="707"/>
      <c r="AF20" s="707"/>
      <c r="AG20" s="707"/>
      <c r="AH20" s="707"/>
      <c r="AI20" s="707"/>
      <c r="AJ20" s="707"/>
      <c r="AK20" s="708"/>
      <c r="AL20" s="706"/>
    </row>
    <row r="21" spans="1:38" ht="21.9" customHeight="1" x14ac:dyDescent="0.3">
      <c r="A21" s="647"/>
      <c r="B21" s="707"/>
      <c r="C21" s="707"/>
      <c r="D21" s="707"/>
      <c r="E21" s="707"/>
      <c r="F21" s="707"/>
      <c r="G21" s="707"/>
      <c r="H21" s="707"/>
      <c r="I21" s="707"/>
      <c r="J21" s="707"/>
      <c r="K21" s="707"/>
      <c r="L21" s="707"/>
      <c r="M21" s="707"/>
      <c r="N21" s="707"/>
      <c r="O21" s="707"/>
      <c r="P21" s="707"/>
      <c r="Q21" s="707"/>
      <c r="R21" s="707"/>
      <c r="S21" s="707"/>
      <c r="T21" s="707"/>
      <c r="U21" s="647"/>
      <c r="V21" s="707"/>
      <c r="W21" s="707"/>
      <c r="X21" s="707"/>
      <c r="Y21" s="707"/>
      <c r="Z21" s="707"/>
      <c r="AA21" s="707"/>
      <c r="AB21" s="707"/>
      <c r="AC21" s="707"/>
      <c r="AD21" s="707"/>
      <c r="AE21" s="707"/>
      <c r="AF21" s="707"/>
      <c r="AG21" s="707"/>
      <c r="AH21" s="707"/>
      <c r="AI21" s="707"/>
      <c r="AJ21" s="707"/>
      <c r="AK21" s="708"/>
      <c r="AL21" s="706"/>
    </row>
    <row r="22" spans="1:38" ht="21.9" customHeight="1" x14ac:dyDescent="0.3">
      <c r="A22" s="647"/>
      <c r="B22" s="707"/>
      <c r="C22" s="707"/>
      <c r="D22" s="707"/>
      <c r="E22" s="707"/>
      <c r="F22" s="707"/>
      <c r="G22" s="707"/>
      <c r="H22" s="707"/>
      <c r="I22" s="707"/>
      <c r="J22" s="707"/>
      <c r="K22" s="707"/>
      <c r="L22" s="707"/>
      <c r="M22" s="707"/>
      <c r="N22" s="707"/>
      <c r="O22" s="707"/>
      <c r="P22" s="707"/>
      <c r="Q22" s="707"/>
      <c r="R22" s="707"/>
      <c r="S22" s="707"/>
      <c r="T22" s="707"/>
      <c r="U22" s="647"/>
      <c r="V22" s="707"/>
      <c r="W22" s="707"/>
      <c r="X22" s="707"/>
      <c r="Y22" s="707"/>
      <c r="Z22" s="707"/>
      <c r="AA22" s="707"/>
      <c r="AB22" s="707"/>
      <c r="AC22" s="707"/>
      <c r="AD22" s="707"/>
      <c r="AE22" s="707"/>
      <c r="AF22" s="707"/>
      <c r="AG22" s="707"/>
      <c r="AH22" s="707"/>
      <c r="AI22" s="707"/>
      <c r="AJ22" s="707"/>
      <c r="AK22" s="708"/>
      <c r="AL22" s="706"/>
    </row>
    <row r="23" spans="1:38" ht="21.9" customHeight="1" x14ac:dyDescent="0.3">
      <c r="A23" s="648"/>
      <c r="B23" s="709"/>
      <c r="C23" s="709"/>
      <c r="D23" s="709"/>
      <c r="E23" s="709"/>
      <c r="F23" s="709"/>
      <c r="G23" s="709"/>
      <c r="H23" s="709"/>
      <c r="I23" s="709"/>
      <c r="J23" s="709"/>
      <c r="K23" s="709"/>
      <c r="L23" s="709"/>
      <c r="M23" s="709"/>
      <c r="N23" s="709"/>
      <c r="O23" s="709"/>
      <c r="P23" s="709"/>
      <c r="Q23" s="709"/>
      <c r="R23" s="709"/>
      <c r="S23" s="709"/>
      <c r="T23" s="707"/>
      <c r="U23" s="648"/>
      <c r="V23" s="709"/>
      <c r="W23" s="709"/>
      <c r="X23" s="709"/>
      <c r="Y23" s="709"/>
      <c r="Z23" s="709"/>
      <c r="AA23" s="709"/>
      <c r="AB23" s="709"/>
      <c r="AC23" s="709"/>
      <c r="AD23" s="709"/>
      <c r="AE23" s="709"/>
      <c r="AF23" s="709"/>
      <c r="AG23" s="709"/>
      <c r="AH23" s="709"/>
      <c r="AI23" s="709"/>
      <c r="AJ23" s="709"/>
      <c r="AK23" s="710"/>
      <c r="AL23" s="711"/>
    </row>
    <row r="24" spans="1:38" ht="21.9" customHeight="1" x14ac:dyDescent="0.3">
      <c r="A24" s="629"/>
      <c r="B24" s="630"/>
      <c r="C24" s="630"/>
      <c r="D24" s="630"/>
      <c r="E24" s="630"/>
      <c r="F24" s="630"/>
      <c r="G24" s="630"/>
      <c r="H24" s="630"/>
      <c r="I24" s="630"/>
      <c r="J24" s="630"/>
      <c r="K24" s="630"/>
      <c r="L24" s="630"/>
      <c r="M24" s="630"/>
      <c r="N24" s="630"/>
      <c r="O24" s="630"/>
      <c r="P24" s="630"/>
      <c r="Q24" s="630"/>
      <c r="R24" s="630"/>
      <c r="S24" s="630"/>
      <c r="T24" s="646"/>
      <c r="U24" s="632" t="s">
        <v>596</v>
      </c>
      <c r="V24" s="649"/>
      <c r="W24" s="649"/>
      <c r="X24" s="650"/>
      <c r="Y24" s="651"/>
      <c r="Z24" s="651"/>
      <c r="AA24" s="650"/>
      <c r="AB24" s="651"/>
      <c r="AC24" s="651"/>
      <c r="AD24" s="650"/>
      <c r="AE24" s="649"/>
      <c r="AF24" s="649"/>
      <c r="AG24" s="652"/>
      <c r="AH24" s="653"/>
      <c r="AI24" s="654"/>
      <c r="AJ24" s="651"/>
      <c r="AK24" s="651"/>
      <c r="AL24" s="651"/>
    </row>
    <row r="25" spans="1:38" ht="21.9" customHeight="1" x14ac:dyDescent="0.3">
      <c r="A25" s="629"/>
      <c r="B25" s="630"/>
      <c r="C25" s="630"/>
      <c r="D25" s="630"/>
      <c r="E25" s="630"/>
      <c r="F25" s="630"/>
      <c r="G25" s="630"/>
      <c r="H25" s="630"/>
      <c r="I25" s="630"/>
      <c r="J25" s="630"/>
      <c r="K25" s="630"/>
      <c r="L25" s="630"/>
      <c r="M25" s="630"/>
      <c r="N25" s="630"/>
      <c r="O25" s="630"/>
      <c r="P25" s="630"/>
      <c r="Q25" s="630"/>
      <c r="R25" s="630"/>
      <c r="S25" s="630"/>
      <c r="T25" s="630"/>
      <c r="U25" s="462" t="s">
        <v>322</v>
      </c>
      <c r="V25" s="461"/>
      <c r="W25" s="461"/>
      <c r="Y25" s="462" t="s">
        <v>323</v>
      </c>
      <c r="Z25" s="461"/>
      <c r="AC25" s="461" t="s">
        <v>145</v>
      </c>
      <c r="AD25" s="461"/>
      <c r="AF25" s="461"/>
      <c r="AG25" s="470" t="s">
        <v>146</v>
      </c>
      <c r="AH25" s="470"/>
      <c r="AI25" s="461"/>
      <c r="AJ25" s="463"/>
      <c r="AK25" s="461"/>
      <c r="AL25" s="461"/>
    </row>
    <row r="26" spans="1:38" ht="17.25" customHeight="1" x14ac:dyDescent="0.3">
      <c r="A26" s="629"/>
      <c r="B26" s="630"/>
      <c r="C26" s="630"/>
      <c r="D26" s="630"/>
      <c r="E26" s="630"/>
      <c r="F26" s="630"/>
      <c r="G26" s="630"/>
      <c r="H26" s="630"/>
      <c r="I26" s="630"/>
      <c r="J26" s="630"/>
      <c r="K26" s="630"/>
      <c r="L26" s="630"/>
      <c r="M26" s="630"/>
      <c r="N26" s="630"/>
      <c r="O26" s="630"/>
      <c r="P26" s="630"/>
      <c r="Q26" s="630"/>
      <c r="R26" s="630"/>
      <c r="S26" s="630"/>
      <c r="T26" s="630"/>
      <c r="Z26" s="461"/>
      <c r="AC26" s="461" t="s">
        <v>147</v>
      </c>
      <c r="AD26" s="461"/>
      <c r="AE26" s="463"/>
      <c r="AF26" s="461"/>
      <c r="AH26" s="461"/>
      <c r="AI26" s="461"/>
      <c r="AJ26" s="461"/>
      <c r="AK26" s="461"/>
      <c r="AL26" s="461"/>
    </row>
    <row r="27" spans="1:38" ht="17.25" customHeight="1" x14ac:dyDescent="0.3">
      <c r="A27" s="629"/>
      <c r="B27" s="630"/>
      <c r="C27" s="630"/>
      <c r="D27" s="630"/>
      <c r="E27" s="630"/>
      <c r="F27" s="630"/>
      <c r="G27" s="630"/>
      <c r="H27" s="630"/>
      <c r="I27" s="630"/>
      <c r="J27" s="630"/>
      <c r="K27" s="630"/>
      <c r="L27" s="630"/>
      <c r="M27" s="630"/>
      <c r="N27" s="630"/>
      <c r="O27" s="630"/>
      <c r="P27" s="630"/>
      <c r="Q27" s="630"/>
      <c r="R27" s="630"/>
      <c r="S27" s="630"/>
      <c r="T27" s="630"/>
      <c r="Z27" s="461"/>
      <c r="AC27" s="461"/>
      <c r="AD27" s="461"/>
      <c r="AE27" s="463"/>
      <c r="AF27" s="461"/>
      <c r="AH27" s="461"/>
      <c r="AI27" s="461"/>
      <c r="AJ27" s="461"/>
      <c r="AK27" s="461"/>
      <c r="AL27" s="461"/>
    </row>
    <row r="28" spans="1:38" x14ac:dyDescent="0.3">
      <c r="U28" s="464" t="s">
        <v>826</v>
      </c>
      <c r="V28" s="461"/>
      <c r="W28" s="461"/>
      <c r="X28" s="461"/>
      <c r="Y28" s="461"/>
      <c r="Z28" s="461"/>
      <c r="AA28" s="461"/>
      <c r="AB28" s="461"/>
      <c r="AC28" s="461"/>
      <c r="AD28" s="461"/>
      <c r="AE28" s="461"/>
      <c r="AF28" s="461"/>
      <c r="AG28" s="461"/>
      <c r="AH28" s="461"/>
      <c r="AL28" s="655" t="s">
        <v>845</v>
      </c>
    </row>
    <row r="29" spans="1:38" x14ac:dyDescent="0.3">
      <c r="U29" s="656" t="s">
        <v>827</v>
      </c>
      <c r="V29" s="461"/>
      <c r="W29" s="461"/>
      <c r="X29" s="461"/>
      <c r="Y29" s="461"/>
      <c r="Z29" s="461"/>
      <c r="AA29" s="461"/>
      <c r="AB29" s="461"/>
      <c r="AC29" s="461"/>
      <c r="AD29" s="461"/>
      <c r="AE29" s="461"/>
      <c r="AF29" s="461"/>
      <c r="AG29" s="461"/>
      <c r="AH29" s="461"/>
    </row>
  </sheetData>
  <mergeCells count="36">
    <mergeCell ref="P1:Q1"/>
    <mergeCell ref="R1:T1"/>
    <mergeCell ref="AH1:AI1"/>
    <mergeCell ref="AJ1:AL1"/>
    <mergeCell ref="P2:Q2"/>
    <mergeCell ref="R2:T2"/>
    <mergeCell ref="AH2:AI2"/>
    <mergeCell ref="AJ2:AL2"/>
    <mergeCell ref="A4:T4"/>
    <mergeCell ref="U4:AL4"/>
    <mergeCell ref="A6:R6"/>
    <mergeCell ref="S6:T6"/>
    <mergeCell ref="U6:AJ6"/>
    <mergeCell ref="AK6:AL6"/>
    <mergeCell ref="AL7:AL9"/>
    <mergeCell ref="E8:F8"/>
    <mergeCell ref="G8:H8"/>
    <mergeCell ref="I8:J8"/>
    <mergeCell ref="K8:L8"/>
    <mergeCell ref="AH8:AI8"/>
    <mergeCell ref="A7:A9"/>
    <mergeCell ref="B7:D8"/>
    <mergeCell ref="E7:T7"/>
    <mergeCell ref="U7:U9"/>
    <mergeCell ref="V7:AK7"/>
    <mergeCell ref="AJ8:AK8"/>
    <mergeCell ref="M8:N8"/>
    <mergeCell ref="O8:P8"/>
    <mergeCell ref="Q8:R8"/>
    <mergeCell ref="S8:T8"/>
    <mergeCell ref="V8:W8"/>
    <mergeCell ref="X8:Y8"/>
    <mergeCell ref="Z8:AA8"/>
    <mergeCell ref="AB8:AC8"/>
    <mergeCell ref="AD8:AE8"/>
    <mergeCell ref="AF8:AG8"/>
  </mergeCells>
  <phoneticPr fontId="10" type="noConversion"/>
  <hyperlinks>
    <hyperlink ref="AM1" location="預告統計資料發布時間表!A1" display="回發布時間表" xr:uid="{974B1E9F-AEA3-46DD-B994-DB25ABB99635}"/>
  </hyperlinks>
  <printOptions horizontalCentered="1"/>
  <pageMargins left="0.70866141732283472" right="0.70866141732283472" top="0.74803149606299213" bottom="0.74803149606299213" header="0.31496062992125984" footer="0.31496062992125984"/>
  <pageSetup paperSize="9" scale="71" orientation="landscape" r:id="rId1"/>
  <colBreaks count="2" manualBreakCount="2">
    <brk id="20" max="1048575" man="1"/>
    <brk id="3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3F681-9442-42AE-ABF1-F276D177AB46}">
  <dimension ref="A1:AI18"/>
  <sheetViews>
    <sheetView zoomScaleNormal="100" workbookViewId="0">
      <selection activeCell="Z1" sqref="Z1"/>
    </sheetView>
  </sheetViews>
  <sheetFormatPr defaultColWidth="12.5546875" defaultRowHeight="16.2" x14ac:dyDescent="0.3"/>
  <cols>
    <col min="1" max="1" width="14.88671875" style="660" customWidth="1"/>
    <col min="2" max="2" width="10.109375" style="660" customWidth="1"/>
    <col min="3" max="3" width="9" style="660" customWidth="1"/>
    <col min="4" max="5" width="7.44140625" style="660" customWidth="1"/>
    <col min="6" max="26" width="6.88671875" style="660" customWidth="1"/>
    <col min="27" max="28" width="8.44140625" style="660" customWidth="1"/>
    <col min="29" max="29" width="8.88671875" style="660" customWidth="1"/>
    <col min="30" max="30" width="11" style="660" customWidth="1"/>
    <col min="31" max="31" width="6.33203125" style="660" customWidth="1"/>
    <col min="32" max="32" width="8.44140625" style="660" customWidth="1"/>
    <col min="33" max="33" width="8.77734375" style="660" customWidth="1"/>
    <col min="34" max="34" width="8.44140625" style="660" customWidth="1"/>
    <col min="35" max="35" width="7.88671875" style="660" customWidth="1"/>
    <col min="36" max="256" width="12.5546875" style="660"/>
    <col min="257" max="257" width="14.88671875" style="660" customWidth="1"/>
    <col min="258" max="258" width="10.109375" style="660" customWidth="1"/>
    <col min="259" max="259" width="9" style="660" customWidth="1"/>
    <col min="260" max="261" width="7.44140625" style="660" customWidth="1"/>
    <col min="262" max="282" width="6.88671875" style="660" customWidth="1"/>
    <col min="283" max="284" width="8.44140625" style="660" customWidth="1"/>
    <col min="285" max="285" width="8.88671875" style="660" customWidth="1"/>
    <col min="286" max="286" width="11" style="660" customWidth="1"/>
    <col min="287" max="287" width="6.33203125" style="660" customWidth="1"/>
    <col min="288" max="288" width="8.44140625" style="660" customWidth="1"/>
    <col min="289" max="289" width="8.77734375" style="660" customWidth="1"/>
    <col min="290" max="290" width="8.44140625" style="660" customWidth="1"/>
    <col min="291" max="291" width="7.88671875" style="660" customWidth="1"/>
    <col min="292" max="512" width="12.5546875" style="660"/>
    <col min="513" max="513" width="14.88671875" style="660" customWidth="1"/>
    <col min="514" max="514" width="10.109375" style="660" customWidth="1"/>
    <col min="515" max="515" width="9" style="660" customWidth="1"/>
    <col min="516" max="517" width="7.44140625" style="660" customWidth="1"/>
    <col min="518" max="538" width="6.88671875" style="660" customWidth="1"/>
    <col min="539" max="540" width="8.44140625" style="660" customWidth="1"/>
    <col min="541" max="541" width="8.88671875" style="660" customWidth="1"/>
    <col min="542" max="542" width="11" style="660" customWidth="1"/>
    <col min="543" max="543" width="6.33203125" style="660" customWidth="1"/>
    <col min="544" max="544" width="8.44140625" style="660" customWidth="1"/>
    <col min="545" max="545" width="8.77734375" style="660" customWidth="1"/>
    <col min="546" max="546" width="8.44140625" style="660" customWidth="1"/>
    <col min="547" max="547" width="7.88671875" style="660" customWidth="1"/>
    <col min="548" max="768" width="12.5546875" style="660"/>
    <col min="769" max="769" width="14.88671875" style="660" customWidth="1"/>
    <col min="770" max="770" width="10.109375" style="660" customWidth="1"/>
    <col min="771" max="771" width="9" style="660" customWidth="1"/>
    <col min="772" max="773" width="7.44140625" style="660" customWidth="1"/>
    <col min="774" max="794" width="6.88671875" style="660" customWidth="1"/>
    <col min="795" max="796" width="8.44140625" style="660" customWidth="1"/>
    <col min="797" max="797" width="8.88671875" style="660" customWidth="1"/>
    <col min="798" max="798" width="11" style="660" customWidth="1"/>
    <col min="799" max="799" width="6.33203125" style="660" customWidth="1"/>
    <col min="800" max="800" width="8.44140625" style="660" customWidth="1"/>
    <col min="801" max="801" width="8.77734375" style="660" customWidth="1"/>
    <col min="802" max="802" width="8.44140625" style="660" customWidth="1"/>
    <col min="803" max="803" width="7.88671875" style="660" customWidth="1"/>
    <col min="804" max="1024" width="12.5546875" style="660"/>
    <col min="1025" max="1025" width="14.88671875" style="660" customWidth="1"/>
    <col min="1026" max="1026" width="10.109375" style="660" customWidth="1"/>
    <col min="1027" max="1027" width="9" style="660" customWidth="1"/>
    <col min="1028" max="1029" width="7.44140625" style="660" customWidth="1"/>
    <col min="1030" max="1050" width="6.88671875" style="660" customWidth="1"/>
    <col min="1051" max="1052" width="8.44140625" style="660" customWidth="1"/>
    <col min="1053" max="1053" width="8.88671875" style="660" customWidth="1"/>
    <col min="1054" max="1054" width="11" style="660" customWidth="1"/>
    <col min="1055" max="1055" width="6.33203125" style="660" customWidth="1"/>
    <col min="1056" max="1056" width="8.44140625" style="660" customWidth="1"/>
    <col min="1057" max="1057" width="8.77734375" style="660" customWidth="1"/>
    <col min="1058" max="1058" width="8.44140625" style="660" customWidth="1"/>
    <col min="1059" max="1059" width="7.88671875" style="660" customWidth="1"/>
    <col min="1060" max="1280" width="12.5546875" style="660"/>
    <col min="1281" max="1281" width="14.88671875" style="660" customWidth="1"/>
    <col min="1282" max="1282" width="10.109375" style="660" customWidth="1"/>
    <col min="1283" max="1283" width="9" style="660" customWidth="1"/>
    <col min="1284" max="1285" width="7.44140625" style="660" customWidth="1"/>
    <col min="1286" max="1306" width="6.88671875" style="660" customWidth="1"/>
    <col min="1307" max="1308" width="8.44140625" style="660" customWidth="1"/>
    <col min="1309" max="1309" width="8.88671875" style="660" customWidth="1"/>
    <col min="1310" max="1310" width="11" style="660" customWidth="1"/>
    <col min="1311" max="1311" width="6.33203125" style="660" customWidth="1"/>
    <col min="1312" max="1312" width="8.44140625" style="660" customWidth="1"/>
    <col min="1313" max="1313" width="8.77734375" style="660" customWidth="1"/>
    <col min="1314" max="1314" width="8.44140625" style="660" customWidth="1"/>
    <col min="1315" max="1315" width="7.88671875" style="660" customWidth="1"/>
    <col min="1316" max="1536" width="12.5546875" style="660"/>
    <col min="1537" max="1537" width="14.88671875" style="660" customWidth="1"/>
    <col min="1538" max="1538" width="10.109375" style="660" customWidth="1"/>
    <col min="1539" max="1539" width="9" style="660" customWidth="1"/>
    <col min="1540" max="1541" width="7.44140625" style="660" customWidth="1"/>
    <col min="1542" max="1562" width="6.88671875" style="660" customWidth="1"/>
    <col min="1563" max="1564" width="8.44140625" style="660" customWidth="1"/>
    <col min="1565" max="1565" width="8.88671875" style="660" customWidth="1"/>
    <col min="1566" max="1566" width="11" style="660" customWidth="1"/>
    <col min="1567" max="1567" width="6.33203125" style="660" customWidth="1"/>
    <col min="1568" max="1568" width="8.44140625" style="660" customWidth="1"/>
    <col min="1569" max="1569" width="8.77734375" style="660" customWidth="1"/>
    <col min="1570" max="1570" width="8.44140625" style="660" customWidth="1"/>
    <col min="1571" max="1571" width="7.88671875" style="660" customWidth="1"/>
    <col min="1572" max="1792" width="12.5546875" style="660"/>
    <col min="1793" max="1793" width="14.88671875" style="660" customWidth="1"/>
    <col min="1794" max="1794" width="10.109375" style="660" customWidth="1"/>
    <col min="1795" max="1795" width="9" style="660" customWidth="1"/>
    <col min="1796" max="1797" width="7.44140625" style="660" customWidth="1"/>
    <col min="1798" max="1818" width="6.88671875" style="660" customWidth="1"/>
    <col min="1819" max="1820" width="8.44140625" style="660" customWidth="1"/>
    <col min="1821" max="1821" width="8.88671875" style="660" customWidth="1"/>
    <col min="1822" max="1822" width="11" style="660" customWidth="1"/>
    <col min="1823" max="1823" width="6.33203125" style="660" customWidth="1"/>
    <col min="1824" max="1824" width="8.44140625" style="660" customWidth="1"/>
    <col min="1825" max="1825" width="8.77734375" style="660" customWidth="1"/>
    <col min="1826" max="1826" width="8.44140625" style="660" customWidth="1"/>
    <col min="1827" max="1827" width="7.88671875" style="660" customWidth="1"/>
    <col min="1828" max="2048" width="12.5546875" style="660"/>
    <col min="2049" max="2049" width="14.88671875" style="660" customWidth="1"/>
    <col min="2050" max="2050" width="10.109375" style="660" customWidth="1"/>
    <col min="2051" max="2051" width="9" style="660" customWidth="1"/>
    <col min="2052" max="2053" width="7.44140625" style="660" customWidth="1"/>
    <col min="2054" max="2074" width="6.88671875" style="660" customWidth="1"/>
    <col min="2075" max="2076" width="8.44140625" style="660" customWidth="1"/>
    <col min="2077" max="2077" width="8.88671875" style="660" customWidth="1"/>
    <col min="2078" max="2078" width="11" style="660" customWidth="1"/>
    <col min="2079" max="2079" width="6.33203125" style="660" customWidth="1"/>
    <col min="2080" max="2080" width="8.44140625" style="660" customWidth="1"/>
    <col min="2081" max="2081" width="8.77734375" style="660" customWidth="1"/>
    <col min="2082" max="2082" width="8.44140625" style="660" customWidth="1"/>
    <col min="2083" max="2083" width="7.88671875" style="660" customWidth="1"/>
    <col min="2084" max="2304" width="12.5546875" style="660"/>
    <col min="2305" max="2305" width="14.88671875" style="660" customWidth="1"/>
    <col min="2306" max="2306" width="10.109375" style="660" customWidth="1"/>
    <col min="2307" max="2307" width="9" style="660" customWidth="1"/>
    <col min="2308" max="2309" width="7.44140625" style="660" customWidth="1"/>
    <col min="2310" max="2330" width="6.88671875" style="660" customWidth="1"/>
    <col min="2331" max="2332" width="8.44140625" style="660" customWidth="1"/>
    <col min="2333" max="2333" width="8.88671875" style="660" customWidth="1"/>
    <col min="2334" max="2334" width="11" style="660" customWidth="1"/>
    <col min="2335" max="2335" width="6.33203125" style="660" customWidth="1"/>
    <col min="2336" max="2336" width="8.44140625" style="660" customWidth="1"/>
    <col min="2337" max="2337" width="8.77734375" style="660" customWidth="1"/>
    <col min="2338" max="2338" width="8.44140625" style="660" customWidth="1"/>
    <col min="2339" max="2339" width="7.88671875" style="660" customWidth="1"/>
    <col min="2340" max="2560" width="12.5546875" style="660"/>
    <col min="2561" max="2561" width="14.88671875" style="660" customWidth="1"/>
    <col min="2562" max="2562" width="10.109375" style="660" customWidth="1"/>
    <col min="2563" max="2563" width="9" style="660" customWidth="1"/>
    <col min="2564" max="2565" width="7.44140625" style="660" customWidth="1"/>
    <col min="2566" max="2586" width="6.88671875" style="660" customWidth="1"/>
    <col min="2587" max="2588" width="8.44140625" style="660" customWidth="1"/>
    <col min="2589" max="2589" width="8.88671875" style="660" customWidth="1"/>
    <col min="2590" max="2590" width="11" style="660" customWidth="1"/>
    <col min="2591" max="2591" width="6.33203125" style="660" customWidth="1"/>
    <col min="2592" max="2592" width="8.44140625" style="660" customWidth="1"/>
    <col min="2593" max="2593" width="8.77734375" style="660" customWidth="1"/>
    <col min="2594" max="2594" width="8.44140625" style="660" customWidth="1"/>
    <col min="2595" max="2595" width="7.88671875" style="660" customWidth="1"/>
    <col min="2596" max="2816" width="12.5546875" style="660"/>
    <col min="2817" max="2817" width="14.88671875" style="660" customWidth="1"/>
    <col min="2818" max="2818" width="10.109375" style="660" customWidth="1"/>
    <col min="2819" max="2819" width="9" style="660" customWidth="1"/>
    <col min="2820" max="2821" width="7.44140625" style="660" customWidth="1"/>
    <col min="2822" max="2842" width="6.88671875" style="660" customWidth="1"/>
    <col min="2843" max="2844" width="8.44140625" style="660" customWidth="1"/>
    <col min="2845" max="2845" width="8.88671875" style="660" customWidth="1"/>
    <col min="2846" max="2846" width="11" style="660" customWidth="1"/>
    <col min="2847" max="2847" width="6.33203125" style="660" customWidth="1"/>
    <col min="2848" max="2848" width="8.44140625" style="660" customWidth="1"/>
    <col min="2849" max="2849" width="8.77734375" style="660" customWidth="1"/>
    <col min="2850" max="2850" width="8.44140625" style="660" customWidth="1"/>
    <col min="2851" max="2851" width="7.88671875" style="660" customWidth="1"/>
    <col min="2852" max="3072" width="12.5546875" style="660"/>
    <col min="3073" max="3073" width="14.88671875" style="660" customWidth="1"/>
    <col min="3074" max="3074" width="10.109375" style="660" customWidth="1"/>
    <col min="3075" max="3075" width="9" style="660" customWidth="1"/>
    <col min="3076" max="3077" width="7.44140625" style="660" customWidth="1"/>
    <col min="3078" max="3098" width="6.88671875" style="660" customWidth="1"/>
    <col min="3099" max="3100" width="8.44140625" style="660" customWidth="1"/>
    <col min="3101" max="3101" width="8.88671875" style="660" customWidth="1"/>
    <col min="3102" max="3102" width="11" style="660" customWidth="1"/>
    <col min="3103" max="3103" width="6.33203125" style="660" customWidth="1"/>
    <col min="3104" max="3104" width="8.44140625" style="660" customWidth="1"/>
    <col min="3105" max="3105" width="8.77734375" style="660" customWidth="1"/>
    <col min="3106" max="3106" width="8.44140625" style="660" customWidth="1"/>
    <col min="3107" max="3107" width="7.88671875" style="660" customWidth="1"/>
    <col min="3108" max="3328" width="12.5546875" style="660"/>
    <col min="3329" max="3329" width="14.88671875" style="660" customWidth="1"/>
    <col min="3330" max="3330" width="10.109375" style="660" customWidth="1"/>
    <col min="3331" max="3331" width="9" style="660" customWidth="1"/>
    <col min="3332" max="3333" width="7.44140625" style="660" customWidth="1"/>
    <col min="3334" max="3354" width="6.88671875" style="660" customWidth="1"/>
    <col min="3355" max="3356" width="8.44140625" style="660" customWidth="1"/>
    <col min="3357" max="3357" width="8.88671875" style="660" customWidth="1"/>
    <col min="3358" max="3358" width="11" style="660" customWidth="1"/>
    <col min="3359" max="3359" width="6.33203125" style="660" customWidth="1"/>
    <col min="3360" max="3360" width="8.44140625" style="660" customWidth="1"/>
    <col min="3361" max="3361" width="8.77734375" style="660" customWidth="1"/>
    <col min="3362" max="3362" width="8.44140625" style="660" customWidth="1"/>
    <col min="3363" max="3363" width="7.88671875" style="660" customWidth="1"/>
    <col min="3364" max="3584" width="12.5546875" style="660"/>
    <col min="3585" max="3585" width="14.88671875" style="660" customWidth="1"/>
    <col min="3586" max="3586" width="10.109375" style="660" customWidth="1"/>
    <col min="3587" max="3587" width="9" style="660" customWidth="1"/>
    <col min="3588" max="3589" width="7.44140625" style="660" customWidth="1"/>
    <col min="3590" max="3610" width="6.88671875" style="660" customWidth="1"/>
    <col min="3611" max="3612" width="8.44140625" style="660" customWidth="1"/>
    <col min="3613" max="3613" width="8.88671875" style="660" customWidth="1"/>
    <col min="3614" max="3614" width="11" style="660" customWidth="1"/>
    <col min="3615" max="3615" width="6.33203125" style="660" customWidth="1"/>
    <col min="3616" max="3616" width="8.44140625" style="660" customWidth="1"/>
    <col min="3617" max="3617" width="8.77734375" style="660" customWidth="1"/>
    <col min="3618" max="3618" width="8.44140625" style="660" customWidth="1"/>
    <col min="3619" max="3619" width="7.88671875" style="660" customWidth="1"/>
    <col min="3620" max="3840" width="12.5546875" style="660"/>
    <col min="3841" max="3841" width="14.88671875" style="660" customWidth="1"/>
    <col min="3842" max="3842" width="10.109375" style="660" customWidth="1"/>
    <col min="3843" max="3843" width="9" style="660" customWidth="1"/>
    <col min="3844" max="3845" width="7.44140625" style="660" customWidth="1"/>
    <col min="3846" max="3866" width="6.88671875" style="660" customWidth="1"/>
    <col min="3867" max="3868" width="8.44140625" style="660" customWidth="1"/>
    <col min="3869" max="3869" width="8.88671875" style="660" customWidth="1"/>
    <col min="3870" max="3870" width="11" style="660" customWidth="1"/>
    <col min="3871" max="3871" width="6.33203125" style="660" customWidth="1"/>
    <col min="3872" max="3872" width="8.44140625" style="660" customWidth="1"/>
    <col min="3873" max="3873" width="8.77734375" style="660" customWidth="1"/>
    <col min="3874" max="3874" width="8.44140625" style="660" customWidth="1"/>
    <col min="3875" max="3875" width="7.88671875" style="660" customWidth="1"/>
    <col min="3876" max="4096" width="12.5546875" style="660"/>
    <col min="4097" max="4097" width="14.88671875" style="660" customWidth="1"/>
    <col min="4098" max="4098" width="10.109375" style="660" customWidth="1"/>
    <col min="4099" max="4099" width="9" style="660" customWidth="1"/>
    <col min="4100" max="4101" width="7.44140625" style="660" customWidth="1"/>
    <col min="4102" max="4122" width="6.88671875" style="660" customWidth="1"/>
    <col min="4123" max="4124" width="8.44140625" style="660" customWidth="1"/>
    <col min="4125" max="4125" width="8.88671875" style="660" customWidth="1"/>
    <col min="4126" max="4126" width="11" style="660" customWidth="1"/>
    <col min="4127" max="4127" width="6.33203125" style="660" customWidth="1"/>
    <col min="4128" max="4128" width="8.44140625" style="660" customWidth="1"/>
    <col min="4129" max="4129" width="8.77734375" style="660" customWidth="1"/>
    <col min="4130" max="4130" width="8.44140625" style="660" customWidth="1"/>
    <col min="4131" max="4131" width="7.88671875" style="660" customWidth="1"/>
    <col min="4132" max="4352" width="12.5546875" style="660"/>
    <col min="4353" max="4353" width="14.88671875" style="660" customWidth="1"/>
    <col min="4354" max="4354" width="10.109375" style="660" customWidth="1"/>
    <col min="4355" max="4355" width="9" style="660" customWidth="1"/>
    <col min="4356" max="4357" width="7.44140625" style="660" customWidth="1"/>
    <col min="4358" max="4378" width="6.88671875" style="660" customWidth="1"/>
    <col min="4379" max="4380" width="8.44140625" style="660" customWidth="1"/>
    <col min="4381" max="4381" width="8.88671875" style="660" customWidth="1"/>
    <col min="4382" max="4382" width="11" style="660" customWidth="1"/>
    <col min="4383" max="4383" width="6.33203125" style="660" customWidth="1"/>
    <col min="4384" max="4384" width="8.44140625" style="660" customWidth="1"/>
    <col min="4385" max="4385" width="8.77734375" style="660" customWidth="1"/>
    <col min="4386" max="4386" width="8.44140625" style="660" customWidth="1"/>
    <col min="4387" max="4387" width="7.88671875" style="660" customWidth="1"/>
    <col min="4388" max="4608" width="12.5546875" style="660"/>
    <col min="4609" max="4609" width="14.88671875" style="660" customWidth="1"/>
    <col min="4610" max="4610" width="10.109375" style="660" customWidth="1"/>
    <col min="4611" max="4611" width="9" style="660" customWidth="1"/>
    <col min="4612" max="4613" width="7.44140625" style="660" customWidth="1"/>
    <col min="4614" max="4634" width="6.88671875" style="660" customWidth="1"/>
    <col min="4635" max="4636" width="8.44140625" style="660" customWidth="1"/>
    <col min="4637" max="4637" width="8.88671875" style="660" customWidth="1"/>
    <col min="4638" max="4638" width="11" style="660" customWidth="1"/>
    <col min="4639" max="4639" width="6.33203125" style="660" customWidth="1"/>
    <col min="4640" max="4640" width="8.44140625" style="660" customWidth="1"/>
    <col min="4641" max="4641" width="8.77734375" style="660" customWidth="1"/>
    <col min="4642" max="4642" width="8.44140625" style="660" customWidth="1"/>
    <col min="4643" max="4643" width="7.88671875" style="660" customWidth="1"/>
    <col min="4644" max="4864" width="12.5546875" style="660"/>
    <col min="4865" max="4865" width="14.88671875" style="660" customWidth="1"/>
    <col min="4866" max="4866" width="10.109375" style="660" customWidth="1"/>
    <col min="4867" max="4867" width="9" style="660" customWidth="1"/>
    <col min="4868" max="4869" width="7.44140625" style="660" customWidth="1"/>
    <col min="4870" max="4890" width="6.88671875" style="660" customWidth="1"/>
    <col min="4891" max="4892" width="8.44140625" style="660" customWidth="1"/>
    <col min="4893" max="4893" width="8.88671875" style="660" customWidth="1"/>
    <col min="4894" max="4894" width="11" style="660" customWidth="1"/>
    <col min="4895" max="4895" width="6.33203125" style="660" customWidth="1"/>
    <col min="4896" max="4896" width="8.44140625" style="660" customWidth="1"/>
    <col min="4897" max="4897" width="8.77734375" style="660" customWidth="1"/>
    <col min="4898" max="4898" width="8.44140625" style="660" customWidth="1"/>
    <col min="4899" max="4899" width="7.88671875" style="660" customWidth="1"/>
    <col min="4900" max="5120" width="12.5546875" style="660"/>
    <col min="5121" max="5121" width="14.88671875" style="660" customWidth="1"/>
    <col min="5122" max="5122" width="10.109375" style="660" customWidth="1"/>
    <col min="5123" max="5123" width="9" style="660" customWidth="1"/>
    <col min="5124" max="5125" width="7.44140625" style="660" customWidth="1"/>
    <col min="5126" max="5146" width="6.88671875" style="660" customWidth="1"/>
    <col min="5147" max="5148" width="8.44140625" style="660" customWidth="1"/>
    <col min="5149" max="5149" width="8.88671875" style="660" customWidth="1"/>
    <col min="5150" max="5150" width="11" style="660" customWidth="1"/>
    <col min="5151" max="5151" width="6.33203125" style="660" customWidth="1"/>
    <col min="5152" max="5152" width="8.44140625" style="660" customWidth="1"/>
    <col min="5153" max="5153" width="8.77734375" style="660" customWidth="1"/>
    <col min="5154" max="5154" width="8.44140625" style="660" customWidth="1"/>
    <col min="5155" max="5155" width="7.88671875" style="660" customWidth="1"/>
    <col min="5156" max="5376" width="12.5546875" style="660"/>
    <col min="5377" max="5377" width="14.88671875" style="660" customWidth="1"/>
    <col min="5378" max="5378" width="10.109375" style="660" customWidth="1"/>
    <col min="5379" max="5379" width="9" style="660" customWidth="1"/>
    <col min="5380" max="5381" width="7.44140625" style="660" customWidth="1"/>
    <col min="5382" max="5402" width="6.88671875" style="660" customWidth="1"/>
    <col min="5403" max="5404" width="8.44140625" style="660" customWidth="1"/>
    <col min="5405" max="5405" width="8.88671875" style="660" customWidth="1"/>
    <col min="5406" max="5406" width="11" style="660" customWidth="1"/>
    <col min="5407" max="5407" width="6.33203125" style="660" customWidth="1"/>
    <col min="5408" max="5408" width="8.44140625" style="660" customWidth="1"/>
    <col min="5409" max="5409" width="8.77734375" style="660" customWidth="1"/>
    <col min="5410" max="5410" width="8.44140625" style="660" customWidth="1"/>
    <col min="5411" max="5411" width="7.88671875" style="660" customWidth="1"/>
    <col min="5412" max="5632" width="12.5546875" style="660"/>
    <col min="5633" max="5633" width="14.88671875" style="660" customWidth="1"/>
    <col min="5634" max="5634" width="10.109375" style="660" customWidth="1"/>
    <col min="5635" max="5635" width="9" style="660" customWidth="1"/>
    <col min="5636" max="5637" width="7.44140625" style="660" customWidth="1"/>
    <col min="5638" max="5658" width="6.88671875" style="660" customWidth="1"/>
    <col min="5659" max="5660" width="8.44140625" style="660" customWidth="1"/>
    <col min="5661" max="5661" width="8.88671875" style="660" customWidth="1"/>
    <col min="5662" max="5662" width="11" style="660" customWidth="1"/>
    <col min="5663" max="5663" width="6.33203125" style="660" customWidth="1"/>
    <col min="5664" max="5664" width="8.44140625" style="660" customWidth="1"/>
    <col min="5665" max="5665" width="8.77734375" style="660" customWidth="1"/>
    <col min="5666" max="5666" width="8.44140625" style="660" customWidth="1"/>
    <col min="5667" max="5667" width="7.88671875" style="660" customWidth="1"/>
    <col min="5668" max="5888" width="12.5546875" style="660"/>
    <col min="5889" max="5889" width="14.88671875" style="660" customWidth="1"/>
    <col min="5890" max="5890" width="10.109375" style="660" customWidth="1"/>
    <col min="5891" max="5891" width="9" style="660" customWidth="1"/>
    <col min="5892" max="5893" width="7.44140625" style="660" customWidth="1"/>
    <col min="5894" max="5914" width="6.88671875" style="660" customWidth="1"/>
    <col min="5915" max="5916" width="8.44140625" style="660" customWidth="1"/>
    <col min="5917" max="5917" width="8.88671875" style="660" customWidth="1"/>
    <col min="5918" max="5918" width="11" style="660" customWidth="1"/>
    <col min="5919" max="5919" width="6.33203125" style="660" customWidth="1"/>
    <col min="5920" max="5920" width="8.44140625" style="660" customWidth="1"/>
    <col min="5921" max="5921" width="8.77734375" style="660" customWidth="1"/>
    <col min="5922" max="5922" width="8.44140625" style="660" customWidth="1"/>
    <col min="5923" max="5923" width="7.88671875" style="660" customWidth="1"/>
    <col min="5924" max="6144" width="12.5546875" style="660"/>
    <col min="6145" max="6145" width="14.88671875" style="660" customWidth="1"/>
    <col min="6146" max="6146" width="10.109375" style="660" customWidth="1"/>
    <col min="6147" max="6147" width="9" style="660" customWidth="1"/>
    <col min="6148" max="6149" width="7.44140625" style="660" customWidth="1"/>
    <col min="6150" max="6170" width="6.88671875" style="660" customWidth="1"/>
    <col min="6171" max="6172" width="8.44140625" style="660" customWidth="1"/>
    <col min="6173" max="6173" width="8.88671875" style="660" customWidth="1"/>
    <col min="6174" max="6174" width="11" style="660" customWidth="1"/>
    <col min="6175" max="6175" width="6.33203125" style="660" customWidth="1"/>
    <col min="6176" max="6176" width="8.44140625" style="660" customWidth="1"/>
    <col min="6177" max="6177" width="8.77734375" style="660" customWidth="1"/>
    <col min="6178" max="6178" width="8.44140625" style="660" customWidth="1"/>
    <col min="6179" max="6179" width="7.88671875" style="660" customWidth="1"/>
    <col min="6180" max="6400" width="12.5546875" style="660"/>
    <col min="6401" max="6401" width="14.88671875" style="660" customWidth="1"/>
    <col min="6402" max="6402" width="10.109375" style="660" customWidth="1"/>
    <col min="6403" max="6403" width="9" style="660" customWidth="1"/>
    <col min="6404" max="6405" width="7.44140625" style="660" customWidth="1"/>
    <col min="6406" max="6426" width="6.88671875" style="660" customWidth="1"/>
    <col min="6427" max="6428" width="8.44140625" style="660" customWidth="1"/>
    <col min="6429" max="6429" width="8.88671875" style="660" customWidth="1"/>
    <col min="6430" max="6430" width="11" style="660" customWidth="1"/>
    <col min="6431" max="6431" width="6.33203125" style="660" customWidth="1"/>
    <col min="6432" max="6432" width="8.44140625" style="660" customWidth="1"/>
    <col min="6433" max="6433" width="8.77734375" style="660" customWidth="1"/>
    <col min="6434" max="6434" width="8.44140625" style="660" customWidth="1"/>
    <col min="6435" max="6435" width="7.88671875" style="660" customWidth="1"/>
    <col min="6436" max="6656" width="12.5546875" style="660"/>
    <col min="6657" max="6657" width="14.88671875" style="660" customWidth="1"/>
    <col min="6658" max="6658" width="10.109375" style="660" customWidth="1"/>
    <col min="6659" max="6659" width="9" style="660" customWidth="1"/>
    <col min="6660" max="6661" width="7.44140625" style="660" customWidth="1"/>
    <col min="6662" max="6682" width="6.88671875" style="660" customWidth="1"/>
    <col min="6683" max="6684" width="8.44140625" style="660" customWidth="1"/>
    <col min="6685" max="6685" width="8.88671875" style="660" customWidth="1"/>
    <col min="6686" max="6686" width="11" style="660" customWidth="1"/>
    <col min="6687" max="6687" width="6.33203125" style="660" customWidth="1"/>
    <col min="6688" max="6688" width="8.44140625" style="660" customWidth="1"/>
    <col min="6689" max="6689" width="8.77734375" style="660" customWidth="1"/>
    <col min="6690" max="6690" width="8.44140625" style="660" customWidth="1"/>
    <col min="6691" max="6691" width="7.88671875" style="660" customWidth="1"/>
    <col min="6692" max="6912" width="12.5546875" style="660"/>
    <col min="6913" max="6913" width="14.88671875" style="660" customWidth="1"/>
    <col min="6914" max="6914" width="10.109375" style="660" customWidth="1"/>
    <col min="6915" max="6915" width="9" style="660" customWidth="1"/>
    <col min="6916" max="6917" width="7.44140625" style="660" customWidth="1"/>
    <col min="6918" max="6938" width="6.88671875" style="660" customWidth="1"/>
    <col min="6939" max="6940" width="8.44140625" style="660" customWidth="1"/>
    <col min="6941" max="6941" width="8.88671875" style="660" customWidth="1"/>
    <col min="6942" max="6942" width="11" style="660" customWidth="1"/>
    <col min="6943" max="6943" width="6.33203125" style="660" customWidth="1"/>
    <col min="6944" max="6944" width="8.44140625" style="660" customWidth="1"/>
    <col min="6945" max="6945" width="8.77734375" style="660" customWidth="1"/>
    <col min="6946" max="6946" width="8.44140625" style="660" customWidth="1"/>
    <col min="6947" max="6947" width="7.88671875" style="660" customWidth="1"/>
    <col min="6948" max="7168" width="12.5546875" style="660"/>
    <col min="7169" max="7169" width="14.88671875" style="660" customWidth="1"/>
    <col min="7170" max="7170" width="10.109375" style="660" customWidth="1"/>
    <col min="7171" max="7171" width="9" style="660" customWidth="1"/>
    <col min="7172" max="7173" width="7.44140625" style="660" customWidth="1"/>
    <col min="7174" max="7194" width="6.88671875" style="660" customWidth="1"/>
    <col min="7195" max="7196" width="8.44140625" style="660" customWidth="1"/>
    <col min="7197" max="7197" width="8.88671875" style="660" customWidth="1"/>
    <col min="7198" max="7198" width="11" style="660" customWidth="1"/>
    <col min="7199" max="7199" width="6.33203125" style="660" customWidth="1"/>
    <col min="7200" max="7200" width="8.44140625" style="660" customWidth="1"/>
    <col min="7201" max="7201" width="8.77734375" style="660" customWidth="1"/>
    <col min="7202" max="7202" width="8.44140625" style="660" customWidth="1"/>
    <col min="7203" max="7203" width="7.88671875" style="660" customWidth="1"/>
    <col min="7204" max="7424" width="12.5546875" style="660"/>
    <col min="7425" max="7425" width="14.88671875" style="660" customWidth="1"/>
    <col min="7426" max="7426" width="10.109375" style="660" customWidth="1"/>
    <col min="7427" max="7427" width="9" style="660" customWidth="1"/>
    <col min="7428" max="7429" width="7.44140625" style="660" customWidth="1"/>
    <col min="7430" max="7450" width="6.88671875" style="660" customWidth="1"/>
    <col min="7451" max="7452" width="8.44140625" style="660" customWidth="1"/>
    <col min="7453" max="7453" width="8.88671875" style="660" customWidth="1"/>
    <col min="7454" max="7454" width="11" style="660" customWidth="1"/>
    <col min="7455" max="7455" width="6.33203125" style="660" customWidth="1"/>
    <col min="7456" max="7456" width="8.44140625" style="660" customWidth="1"/>
    <col min="7457" max="7457" width="8.77734375" style="660" customWidth="1"/>
    <col min="7458" max="7458" width="8.44140625" style="660" customWidth="1"/>
    <col min="7459" max="7459" width="7.88671875" style="660" customWidth="1"/>
    <col min="7460" max="7680" width="12.5546875" style="660"/>
    <col min="7681" max="7681" width="14.88671875" style="660" customWidth="1"/>
    <col min="7682" max="7682" width="10.109375" style="660" customWidth="1"/>
    <col min="7683" max="7683" width="9" style="660" customWidth="1"/>
    <col min="7684" max="7685" width="7.44140625" style="660" customWidth="1"/>
    <col min="7686" max="7706" width="6.88671875" style="660" customWidth="1"/>
    <col min="7707" max="7708" width="8.44140625" style="660" customWidth="1"/>
    <col min="7709" max="7709" width="8.88671875" style="660" customWidth="1"/>
    <col min="7710" max="7710" width="11" style="660" customWidth="1"/>
    <col min="7711" max="7711" width="6.33203125" style="660" customWidth="1"/>
    <col min="7712" max="7712" width="8.44140625" style="660" customWidth="1"/>
    <col min="7713" max="7713" width="8.77734375" style="660" customWidth="1"/>
    <col min="7714" max="7714" width="8.44140625" style="660" customWidth="1"/>
    <col min="7715" max="7715" width="7.88671875" style="660" customWidth="1"/>
    <col min="7716" max="7936" width="12.5546875" style="660"/>
    <col min="7937" max="7937" width="14.88671875" style="660" customWidth="1"/>
    <col min="7938" max="7938" width="10.109375" style="660" customWidth="1"/>
    <col min="7939" max="7939" width="9" style="660" customWidth="1"/>
    <col min="7940" max="7941" width="7.44140625" style="660" customWidth="1"/>
    <col min="7942" max="7962" width="6.88671875" style="660" customWidth="1"/>
    <col min="7963" max="7964" width="8.44140625" style="660" customWidth="1"/>
    <col min="7965" max="7965" width="8.88671875" style="660" customWidth="1"/>
    <col min="7966" max="7966" width="11" style="660" customWidth="1"/>
    <col min="7967" max="7967" width="6.33203125" style="660" customWidth="1"/>
    <col min="7968" max="7968" width="8.44140625" style="660" customWidth="1"/>
    <col min="7969" max="7969" width="8.77734375" style="660" customWidth="1"/>
    <col min="7970" max="7970" width="8.44140625" style="660" customWidth="1"/>
    <col min="7971" max="7971" width="7.88671875" style="660" customWidth="1"/>
    <col min="7972" max="8192" width="12.5546875" style="660"/>
    <col min="8193" max="8193" width="14.88671875" style="660" customWidth="1"/>
    <col min="8194" max="8194" width="10.109375" style="660" customWidth="1"/>
    <col min="8195" max="8195" width="9" style="660" customWidth="1"/>
    <col min="8196" max="8197" width="7.44140625" style="660" customWidth="1"/>
    <col min="8198" max="8218" width="6.88671875" style="660" customWidth="1"/>
    <col min="8219" max="8220" width="8.44140625" style="660" customWidth="1"/>
    <col min="8221" max="8221" width="8.88671875" style="660" customWidth="1"/>
    <col min="8222" max="8222" width="11" style="660" customWidth="1"/>
    <col min="8223" max="8223" width="6.33203125" style="660" customWidth="1"/>
    <col min="8224" max="8224" width="8.44140625" style="660" customWidth="1"/>
    <col min="8225" max="8225" width="8.77734375" style="660" customWidth="1"/>
    <col min="8226" max="8226" width="8.44140625" style="660" customWidth="1"/>
    <col min="8227" max="8227" width="7.88671875" style="660" customWidth="1"/>
    <col min="8228" max="8448" width="12.5546875" style="660"/>
    <col min="8449" max="8449" width="14.88671875" style="660" customWidth="1"/>
    <col min="8450" max="8450" width="10.109375" style="660" customWidth="1"/>
    <col min="8451" max="8451" width="9" style="660" customWidth="1"/>
    <col min="8452" max="8453" width="7.44140625" style="660" customWidth="1"/>
    <col min="8454" max="8474" width="6.88671875" style="660" customWidth="1"/>
    <col min="8475" max="8476" width="8.44140625" style="660" customWidth="1"/>
    <col min="8477" max="8477" width="8.88671875" style="660" customWidth="1"/>
    <col min="8478" max="8478" width="11" style="660" customWidth="1"/>
    <col min="8479" max="8479" width="6.33203125" style="660" customWidth="1"/>
    <col min="8480" max="8480" width="8.44140625" style="660" customWidth="1"/>
    <col min="8481" max="8481" width="8.77734375" style="660" customWidth="1"/>
    <col min="8482" max="8482" width="8.44140625" style="660" customWidth="1"/>
    <col min="8483" max="8483" width="7.88671875" style="660" customWidth="1"/>
    <col min="8484" max="8704" width="12.5546875" style="660"/>
    <col min="8705" max="8705" width="14.88671875" style="660" customWidth="1"/>
    <col min="8706" max="8706" width="10.109375" style="660" customWidth="1"/>
    <col min="8707" max="8707" width="9" style="660" customWidth="1"/>
    <col min="8708" max="8709" width="7.44140625" style="660" customWidth="1"/>
    <col min="8710" max="8730" width="6.88671875" style="660" customWidth="1"/>
    <col min="8731" max="8732" width="8.44140625" style="660" customWidth="1"/>
    <col min="8733" max="8733" width="8.88671875" style="660" customWidth="1"/>
    <col min="8734" max="8734" width="11" style="660" customWidth="1"/>
    <col min="8735" max="8735" width="6.33203125" style="660" customWidth="1"/>
    <col min="8736" max="8736" width="8.44140625" style="660" customWidth="1"/>
    <col min="8737" max="8737" width="8.77734375" style="660" customWidth="1"/>
    <col min="8738" max="8738" width="8.44140625" style="660" customWidth="1"/>
    <col min="8739" max="8739" width="7.88671875" style="660" customWidth="1"/>
    <col min="8740" max="8960" width="12.5546875" style="660"/>
    <col min="8961" max="8961" width="14.88671875" style="660" customWidth="1"/>
    <col min="8962" max="8962" width="10.109375" style="660" customWidth="1"/>
    <col min="8963" max="8963" width="9" style="660" customWidth="1"/>
    <col min="8964" max="8965" width="7.44140625" style="660" customWidth="1"/>
    <col min="8966" max="8986" width="6.88671875" style="660" customWidth="1"/>
    <col min="8987" max="8988" width="8.44140625" style="660" customWidth="1"/>
    <col min="8989" max="8989" width="8.88671875" style="660" customWidth="1"/>
    <col min="8990" max="8990" width="11" style="660" customWidth="1"/>
    <col min="8991" max="8991" width="6.33203125" style="660" customWidth="1"/>
    <col min="8992" max="8992" width="8.44140625" style="660" customWidth="1"/>
    <col min="8993" max="8993" width="8.77734375" style="660" customWidth="1"/>
    <col min="8994" max="8994" width="8.44140625" style="660" customWidth="1"/>
    <col min="8995" max="8995" width="7.88671875" style="660" customWidth="1"/>
    <col min="8996" max="9216" width="12.5546875" style="660"/>
    <col min="9217" max="9217" width="14.88671875" style="660" customWidth="1"/>
    <col min="9218" max="9218" width="10.109375" style="660" customWidth="1"/>
    <col min="9219" max="9219" width="9" style="660" customWidth="1"/>
    <col min="9220" max="9221" width="7.44140625" style="660" customWidth="1"/>
    <col min="9222" max="9242" width="6.88671875" style="660" customWidth="1"/>
    <col min="9243" max="9244" width="8.44140625" style="660" customWidth="1"/>
    <col min="9245" max="9245" width="8.88671875" style="660" customWidth="1"/>
    <col min="9246" max="9246" width="11" style="660" customWidth="1"/>
    <col min="9247" max="9247" width="6.33203125" style="660" customWidth="1"/>
    <col min="9248" max="9248" width="8.44140625" style="660" customWidth="1"/>
    <col min="9249" max="9249" width="8.77734375" style="660" customWidth="1"/>
    <col min="9250" max="9250" width="8.44140625" style="660" customWidth="1"/>
    <col min="9251" max="9251" width="7.88671875" style="660" customWidth="1"/>
    <col min="9252" max="9472" width="12.5546875" style="660"/>
    <col min="9473" max="9473" width="14.88671875" style="660" customWidth="1"/>
    <col min="9474" max="9474" width="10.109375" style="660" customWidth="1"/>
    <col min="9475" max="9475" width="9" style="660" customWidth="1"/>
    <col min="9476" max="9477" width="7.44140625" style="660" customWidth="1"/>
    <col min="9478" max="9498" width="6.88671875" style="660" customWidth="1"/>
    <col min="9499" max="9500" width="8.44140625" style="660" customWidth="1"/>
    <col min="9501" max="9501" width="8.88671875" style="660" customWidth="1"/>
    <col min="9502" max="9502" width="11" style="660" customWidth="1"/>
    <col min="9503" max="9503" width="6.33203125" style="660" customWidth="1"/>
    <col min="9504" max="9504" width="8.44140625" style="660" customWidth="1"/>
    <col min="9505" max="9505" width="8.77734375" style="660" customWidth="1"/>
    <col min="9506" max="9506" width="8.44140625" style="660" customWidth="1"/>
    <col min="9507" max="9507" width="7.88671875" style="660" customWidth="1"/>
    <col min="9508" max="9728" width="12.5546875" style="660"/>
    <col min="9729" max="9729" width="14.88671875" style="660" customWidth="1"/>
    <col min="9730" max="9730" width="10.109375" style="660" customWidth="1"/>
    <col min="9731" max="9731" width="9" style="660" customWidth="1"/>
    <col min="9732" max="9733" width="7.44140625" style="660" customWidth="1"/>
    <col min="9734" max="9754" width="6.88671875" style="660" customWidth="1"/>
    <col min="9755" max="9756" width="8.44140625" style="660" customWidth="1"/>
    <col min="9757" max="9757" width="8.88671875" style="660" customWidth="1"/>
    <col min="9758" max="9758" width="11" style="660" customWidth="1"/>
    <col min="9759" max="9759" width="6.33203125" style="660" customWidth="1"/>
    <col min="9760" max="9760" width="8.44140625" style="660" customWidth="1"/>
    <col min="9761" max="9761" width="8.77734375" style="660" customWidth="1"/>
    <col min="9762" max="9762" width="8.44140625" style="660" customWidth="1"/>
    <col min="9763" max="9763" width="7.88671875" style="660" customWidth="1"/>
    <col min="9764" max="9984" width="12.5546875" style="660"/>
    <col min="9985" max="9985" width="14.88671875" style="660" customWidth="1"/>
    <col min="9986" max="9986" width="10.109375" style="660" customWidth="1"/>
    <col min="9987" max="9987" width="9" style="660" customWidth="1"/>
    <col min="9988" max="9989" width="7.44140625" style="660" customWidth="1"/>
    <col min="9990" max="10010" width="6.88671875" style="660" customWidth="1"/>
    <col min="10011" max="10012" width="8.44140625" style="660" customWidth="1"/>
    <col min="10013" max="10013" width="8.88671875" style="660" customWidth="1"/>
    <col min="10014" max="10014" width="11" style="660" customWidth="1"/>
    <col min="10015" max="10015" width="6.33203125" style="660" customWidth="1"/>
    <col min="10016" max="10016" width="8.44140625" style="660" customWidth="1"/>
    <col min="10017" max="10017" width="8.77734375" style="660" customWidth="1"/>
    <col min="10018" max="10018" width="8.44140625" style="660" customWidth="1"/>
    <col min="10019" max="10019" width="7.88671875" style="660" customWidth="1"/>
    <col min="10020" max="10240" width="12.5546875" style="660"/>
    <col min="10241" max="10241" width="14.88671875" style="660" customWidth="1"/>
    <col min="10242" max="10242" width="10.109375" style="660" customWidth="1"/>
    <col min="10243" max="10243" width="9" style="660" customWidth="1"/>
    <col min="10244" max="10245" width="7.44140625" style="660" customWidth="1"/>
    <col min="10246" max="10266" width="6.88671875" style="660" customWidth="1"/>
    <col min="10267" max="10268" width="8.44140625" style="660" customWidth="1"/>
    <col min="10269" max="10269" width="8.88671875" style="660" customWidth="1"/>
    <col min="10270" max="10270" width="11" style="660" customWidth="1"/>
    <col min="10271" max="10271" width="6.33203125" style="660" customWidth="1"/>
    <col min="10272" max="10272" width="8.44140625" style="660" customWidth="1"/>
    <col min="10273" max="10273" width="8.77734375" style="660" customWidth="1"/>
    <col min="10274" max="10274" width="8.44140625" style="660" customWidth="1"/>
    <col min="10275" max="10275" width="7.88671875" style="660" customWidth="1"/>
    <col min="10276" max="10496" width="12.5546875" style="660"/>
    <col min="10497" max="10497" width="14.88671875" style="660" customWidth="1"/>
    <col min="10498" max="10498" width="10.109375" style="660" customWidth="1"/>
    <col min="10499" max="10499" width="9" style="660" customWidth="1"/>
    <col min="10500" max="10501" width="7.44140625" style="660" customWidth="1"/>
    <col min="10502" max="10522" width="6.88671875" style="660" customWidth="1"/>
    <col min="10523" max="10524" width="8.44140625" style="660" customWidth="1"/>
    <col min="10525" max="10525" width="8.88671875" style="660" customWidth="1"/>
    <col min="10526" max="10526" width="11" style="660" customWidth="1"/>
    <col min="10527" max="10527" width="6.33203125" style="660" customWidth="1"/>
    <col min="10528" max="10528" width="8.44140625" style="660" customWidth="1"/>
    <col min="10529" max="10529" width="8.77734375" style="660" customWidth="1"/>
    <col min="10530" max="10530" width="8.44140625" style="660" customWidth="1"/>
    <col min="10531" max="10531" width="7.88671875" style="660" customWidth="1"/>
    <col min="10532" max="10752" width="12.5546875" style="660"/>
    <col min="10753" max="10753" width="14.88671875" style="660" customWidth="1"/>
    <col min="10754" max="10754" width="10.109375" style="660" customWidth="1"/>
    <col min="10755" max="10755" width="9" style="660" customWidth="1"/>
    <col min="10756" max="10757" width="7.44140625" style="660" customWidth="1"/>
    <col min="10758" max="10778" width="6.88671875" style="660" customWidth="1"/>
    <col min="10779" max="10780" width="8.44140625" style="660" customWidth="1"/>
    <col min="10781" max="10781" width="8.88671875" style="660" customWidth="1"/>
    <col min="10782" max="10782" width="11" style="660" customWidth="1"/>
    <col min="10783" max="10783" width="6.33203125" style="660" customWidth="1"/>
    <col min="10784" max="10784" width="8.44140625" style="660" customWidth="1"/>
    <col min="10785" max="10785" width="8.77734375" style="660" customWidth="1"/>
    <col min="10786" max="10786" width="8.44140625" style="660" customWidth="1"/>
    <col min="10787" max="10787" width="7.88671875" style="660" customWidth="1"/>
    <col min="10788" max="11008" width="12.5546875" style="660"/>
    <col min="11009" max="11009" width="14.88671875" style="660" customWidth="1"/>
    <col min="11010" max="11010" width="10.109375" style="660" customWidth="1"/>
    <col min="11011" max="11011" width="9" style="660" customWidth="1"/>
    <col min="11012" max="11013" width="7.44140625" style="660" customWidth="1"/>
    <col min="11014" max="11034" width="6.88671875" style="660" customWidth="1"/>
    <col min="11035" max="11036" width="8.44140625" style="660" customWidth="1"/>
    <col min="11037" max="11037" width="8.88671875" style="660" customWidth="1"/>
    <col min="11038" max="11038" width="11" style="660" customWidth="1"/>
    <col min="11039" max="11039" width="6.33203125" style="660" customWidth="1"/>
    <col min="11040" max="11040" width="8.44140625" style="660" customWidth="1"/>
    <col min="11041" max="11041" width="8.77734375" style="660" customWidth="1"/>
    <col min="11042" max="11042" width="8.44140625" style="660" customWidth="1"/>
    <col min="11043" max="11043" width="7.88671875" style="660" customWidth="1"/>
    <col min="11044" max="11264" width="12.5546875" style="660"/>
    <col min="11265" max="11265" width="14.88671875" style="660" customWidth="1"/>
    <col min="11266" max="11266" width="10.109375" style="660" customWidth="1"/>
    <col min="11267" max="11267" width="9" style="660" customWidth="1"/>
    <col min="11268" max="11269" width="7.44140625" style="660" customWidth="1"/>
    <col min="11270" max="11290" width="6.88671875" style="660" customWidth="1"/>
    <col min="11291" max="11292" width="8.44140625" style="660" customWidth="1"/>
    <col min="11293" max="11293" width="8.88671875" style="660" customWidth="1"/>
    <col min="11294" max="11294" width="11" style="660" customWidth="1"/>
    <col min="11295" max="11295" width="6.33203125" style="660" customWidth="1"/>
    <col min="11296" max="11296" width="8.44140625" style="660" customWidth="1"/>
    <col min="11297" max="11297" width="8.77734375" style="660" customWidth="1"/>
    <col min="11298" max="11298" width="8.44140625" style="660" customWidth="1"/>
    <col min="11299" max="11299" width="7.88671875" style="660" customWidth="1"/>
    <col min="11300" max="11520" width="12.5546875" style="660"/>
    <col min="11521" max="11521" width="14.88671875" style="660" customWidth="1"/>
    <col min="11522" max="11522" width="10.109375" style="660" customWidth="1"/>
    <col min="11523" max="11523" width="9" style="660" customWidth="1"/>
    <col min="11524" max="11525" width="7.44140625" style="660" customWidth="1"/>
    <col min="11526" max="11546" width="6.88671875" style="660" customWidth="1"/>
    <col min="11547" max="11548" width="8.44140625" style="660" customWidth="1"/>
    <col min="11549" max="11549" width="8.88671875" style="660" customWidth="1"/>
    <col min="11550" max="11550" width="11" style="660" customWidth="1"/>
    <col min="11551" max="11551" width="6.33203125" style="660" customWidth="1"/>
    <col min="11552" max="11552" width="8.44140625" style="660" customWidth="1"/>
    <col min="11553" max="11553" width="8.77734375" style="660" customWidth="1"/>
    <col min="11554" max="11554" width="8.44140625" style="660" customWidth="1"/>
    <col min="11555" max="11555" width="7.88671875" style="660" customWidth="1"/>
    <col min="11556" max="11776" width="12.5546875" style="660"/>
    <col min="11777" max="11777" width="14.88671875" style="660" customWidth="1"/>
    <col min="11778" max="11778" width="10.109375" style="660" customWidth="1"/>
    <col min="11779" max="11779" width="9" style="660" customWidth="1"/>
    <col min="11780" max="11781" width="7.44140625" style="660" customWidth="1"/>
    <col min="11782" max="11802" width="6.88671875" style="660" customWidth="1"/>
    <col min="11803" max="11804" width="8.44140625" style="660" customWidth="1"/>
    <col min="11805" max="11805" width="8.88671875" style="660" customWidth="1"/>
    <col min="11806" max="11806" width="11" style="660" customWidth="1"/>
    <col min="11807" max="11807" width="6.33203125" style="660" customWidth="1"/>
    <col min="11808" max="11808" width="8.44140625" style="660" customWidth="1"/>
    <col min="11809" max="11809" width="8.77734375" style="660" customWidth="1"/>
    <col min="11810" max="11810" width="8.44140625" style="660" customWidth="1"/>
    <col min="11811" max="11811" width="7.88671875" style="660" customWidth="1"/>
    <col min="11812" max="12032" width="12.5546875" style="660"/>
    <col min="12033" max="12033" width="14.88671875" style="660" customWidth="1"/>
    <col min="12034" max="12034" width="10.109375" style="660" customWidth="1"/>
    <col min="12035" max="12035" width="9" style="660" customWidth="1"/>
    <col min="12036" max="12037" width="7.44140625" style="660" customWidth="1"/>
    <col min="12038" max="12058" width="6.88671875" style="660" customWidth="1"/>
    <col min="12059" max="12060" width="8.44140625" style="660" customWidth="1"/>
    <col min="12061" max="12061" width="8.88671875" style="660" customWidth="1"/>
    <col min="12062" max="12062" width="11" style="660" customWidth="1"/>
    <col min="12063" max="12063" width="6.33203125" style="660" customWidth="1"/>
    <col min="12064" max="12064" width="8.44140625" style="660" customWidth="1"/>
    <col min="12065" max="12065" width="8.77734375" style="660" customWidth="1"/>
    <col min="12066" max="12066" width="8.44140625" style="660" customWidth="1"/>
    <col min="12067" max="12067" width="7.88671875" style="660" customWidth="1"/>
    <col min="12068" max="12288" width="12.5546875" style="660"/>
    <col min="12289" max="12289" width="14.88671875" style="660" customWidth="1"/>
    <col min="12290" max="12290" width="10.109375" style="660" customWidth="1"/>
    <col min="12291" max="12291" width="9" style="660" customWidth="1"/>
    <col min="12292" max="12293" width="7.44140625" style="660" customWidth="1"/>
    <col min="12294" max="12314" width="6.88671875" style="660" customWidth="1"/>
    <col min="12315" max="12316" width="8.44140625" style="660" customWidth="1"/>
    <col min="12317" max="12317" width="8.88671875" style="660" customWidth="1"/>
    <col min="12318" max="12318" width="11" style="660" customWidth="1"/>
    <col min="12319" max="12319" width="6.33203125" style="660" customWidth="1"/>
    <col min="12320" max="12320" width="8.44140625" style="660" customWidth="1"/>
    <col min="12321" max="12321" width="8.77734375" style="660" customWidth="1"/>
    <col min="12322" max="12322" width="8.44140625" style="660" customWidth="1"/>
    <col min="12323" max="12323" width="7.88671875" style="660" customWidth="1"/>
    <col min="12324" max="12544" width="12.5546875" style="660"/>
    <col min="12545" max="12545" width="14.88671875" style="660" customWidth="1"/>
    <col min="12546" max="12546" width="10.109375" style="660" customWidth="1"/>
    <col min="12547" max="12547" width="9" style="660" customWidth="1"/>
    <col min="12548" max="12549" width="7.44140625" style="660" customWidth="1"/>
    <col min="12550" max="12570" width="6.88671875" style="660" customWidth="1"/>
    <col min="12571" max="12572" width="8.44140625" style="660" customWidth="1"/>
    <col min="12573" max="12573" width="8.88671875" style="660" customWidth="1"/>
    <col min="12574" max="12574" width="11" style="660" customWidth="1"/>
    <col min="12575" max="12575" width="6.33203125" style="660" customWidth="1"/>
    <col min="12576" max="12576" width="8.44140625" style="660" customWidth="1"/>
    <col min="12577" max="12577" width="8.77734375" style="660" customWidth="1"/>
    <col min="12578" max="12578" width="8.44140625" style="660" customWidth="1"/>
    <col min="12579" max="12579" width="7.88671875" style="660" customWidth="1"/>
    <col min="12580" max="12800" width="12.5546875" style="660"/>
    <col min="12801" max="12801" width="14.88671875" style="660" customWidth="1"/>
    <col min="12802" max="12802" width="10.109375" style="660" customWidth="1"/>
    <col min="12803" max="12803" width="9" style="660" customWidth="1"/>
    <col min="12804" max="12805" width="7.44140625" style="660" customWidth="1"/>
    <col min="12806" max="12826" width="6.88671875" style="660" customWidth="1"/>
    <col min="12827" max="12828" width="8.44140625" style="660" customWidth="1"/>
    <col min="12829" max="12829" width="8.88671875" style="660" customWidth="1"/>
    <col min="12830" max="12830" width="11" style="660" customWidth="1"/>
    <col min="12831" max="12831" width="6.33203125" style="660" customWidth="1"/>
    <col min="12832" max="12832" width="8.44140625" style="660" customWidth="1"/>
    <col min="12833" max="12833" width="8.77734375" style="660" customWidth="1"/>
    <col min="12834" max="12834" width="8.44140625" style="660" customWidth="1"/>
    <col min="12835" max="12835" width="7.88671875" style="660" customWidth="1"/>
    <col min="12836" max="13056" width="12.5546875" style="660"/>
    <col min="13057" max="13057" width="14.88671875" style="660" customWidth="1"/>
    <col min="13058" max="13058" width="10.109375" style="660" customWidth="1"/>
    <col min="13059" max="13059" width="9" style="660" customWidth="1"/>
    <col min="13060" max="13061" width="7.44140625" style="660" customWidth="1"/>
    <col min="13062" max="13082" width="6.88671875" style="660" customWidth="1"/>
    <col min="13083" max="13084" width="8.44140625" style="660" customWidth="1"/>
    <col min="13085" max="13085" width="8.88671875" style="660" customWidth="1"/>
    <col min="13086" max="13086" width="11" style="660" customWidth="1"/>
    <col min="13087" max="13087" width="6.33203125" style="660" customWidth="1"/>
    <col min="13088" max="13088" width="8.44140625" style="660" customWidth="1"/>
    <col min="13089" max="13089" width="8.77734375" style="660" customWidth="1"/>
    <col min="13090" max="13090" width="8.44140625" style="660" customWidth="1"/>
    <col min="13091" max="13091" width="7.88671875" style="660" customWidth="1"/>
    <col min="13092" max="13312" width="12.5546875" style="660"/>
    <col min="13313" max="13313" width="14.88671875" style="660" customWidth="1"/>
    <col min="13314" max="13314" width="10.109375" style="660" customWidth="1"/>
    <col min="13315" max="13315" width="9" style="660" customWidth="1"/>
    <col min="13316" max="13317" width="7.44140625" style="660" customWidth="1"/>
    <col min="13318" max="13338" width="6.88671875" style="660" customWidth="1"/>
    <col min="13339" max="13340" width="8.44140625" style="660" customWidth="1"/>
    <col min="13341" max="13341" width="8.88671875" style="660" customWidth="1"/>
    <col min="13342" max="13342" width="11" style="660" customWidth="1"/>
    <col min="13343" max="13343" width="6.33203125" style="660" customWidth="1"/>
    <col min="13344" max="13344" width="8.44140625" style="660" customWidth="1"/>
    <col min="13345" max="13345" width="8.77734375" style="660" customWidth="1"/>
    <col min="13346" max="13346" width="8.44140625" style="660" customWidth="1"/>
    <col min="13347" max="13347" width="7.88671875" style="660" customWidth="1"/>
    <col min="13348" max="13568" width="12.5546875" style="660"/>
    <col min="13569" max="13569" width="14.88671875" style="660" customWidth="1"/>
    <col min="13570" max="13570" width="10.109375" style="660" customWidth="1"/>
    <col min="13571" max="13571" width="9" style="660" customWidth="1"/>
    <col min="13572" max="13573" width="7.44140625" style="660" customWidth="1"/>
    <col min="13574" max="13594" width="6.88671875" style="660" customWidth="1"/>
    <col min="13595" max="13596" width="8.44140625" style="660" customWidth="1"/>
    <col min="13597" max="13597" width="8.88671875" style="660" customWidth="1"/>
    <col min="13598" max="13598" width="11" style="660" customWidth="1"/>
    <col min="13599" max="13599" width="6.33203125" style="660" customWidth="1"/>
    <col min="13600" max="13600" width="8.44140625" style="660" customWidth="1"/>
    <col min="13601" max="13601" width="8.77734375" style="660" customWidth="1"/>
    <col min="13602" max="13602" width="8.44140625" style="660" customWidth="1"/>
    <col min="13603" max="13603" width="7.88671875" style="660" customWidth="1"/>
    <col min="13604" max="13824" width="12.5546875" style="660"/>
    <col min="13825" max="13825" width="14.88671875" style="660" customWidth="1"/>
    <col min="13826" max="13826" width="10.109375" style="660" customWidth="1"/>
    <col min="13827" max="13827" width="9" style="660" customWidth="1"/>
    <col min="13828" max="13829" width="7.44140625" style="660" customWidth="1"/>
    <col min="13830" max="13850" width="6.88671875" style="660" customWidth="1"/>
    <col min="13851" max="13852" width="8.44140625" style="660" customWidth="1"/>
    <col min="13853" max="13853" width="8.88671875" style="660" customWidth="1"/>
    <col min="13854" max="13854" width="11" style="660" customWidth="1"/>
    <col min="13855" max="13855" width="6.33203125" style="660" customWidth="1"/>
    <col min="13856" max="13856" width="8.44140625" style="660" customWidth="1"/>
    <col min="13857" max="13857" width="8.77734375" style="660" customWidth="1"/>
    <col min="13858" max="13858" width="8.44140625" style="660" customWidth="1"/>
    <col min="13859" max="13859" width="7.88671875" style="660" customWidth="1"/>
    <col min="13860" max="14080" width="12.5546875" style="660"/>
    <col min="14081" max="14081" width="14.88671875" style="660" customWidth="1"/>
    <col min="14082" max="14082" width="10.109375" style="660" customWidth="1"/>
    <col min="14083" max="14083" width="9" style="660" customWidth="1"/>
    <col min="14084" max="14085" width="7.44140625" style="660" customWidth="1"/>
    <col min="14086" max="14106" width="6.88671875" style="660" customWidth="1"/>
    <col min="14107" max="14108" width="8.44140625" style="660" customWidth="1"/>
    <col min="14109" max="14109" width="8.88671875" style="660" customWidth="1"/>
    <col min="14110" max="14110" width="11" style="660" customWidth="1"/>
    <col min="14111" max="14111" width="6.33203125" style="660" customWidth="1"/>
    <col min="14112" max="14112" width="8.44140625" style="660" customWidth="1"/>
    <col min="14113" max="14113" width="8.77734375" style="660" customWidth="1"/>
    <col min="14114" max="14114" width="8.44140625" style="660" customWidth="1"/>
    <col min="14115" max="14115" width="7.88671875" style="660" customWidth="1"/>
    <col min="14116" max="14336" width="12.5546875" style="660"/>
    <col min="14337" max="14337" width="14.88671875" style="660" customWidth="1"/>
    <col min="14338" max="14338" width="10.109375" style="660" customWidth="1"/>
    <col min="14339" max="14339" width="9" style="660" customWidth="1"/>
    <col min="14340" max="14341" width="7.44140625" style="660" customWidth="1"/>
    <col min="14342" max="14362" width="6.88671875" style="660" customWidth="1"/>
    <col min="14363" max="14364" width="8.44140625" style="660" customWidth="1"/>
    <col min="14365" max="14365" width="8.88671875" style="660" customWidth="1"/>
    <col min="14366" max="14366" width="11" style="660" customWidth="1"/>
    <col min="14367" max="14367" width="6.33203125" style="660" customWidth="1"/>
    <col min="14368" max="14368" width="8.44140625" style="660" customWidth="1"/>
    <col min="14369" max="14369" width="8.77734375" style="660" customWidth="1"/>
    <col min="14370" max="14370" width="8.44140625" style="660" customWidth="1"/>
    <col min="14371" max="14371" width="7.88671875" style="660" customWidth="1"/>
    <col min="14372" max="14592" width="12.5546875" style="660"/>
    <col min="14593" max="14593" width="14.88671875" style="660" customWidth="1"/>
    <col min="14594" max="14594" width="10.109375" style="660" customWidth="1"/>
    <col min="14595" max="14595" width="9" style="660" customWidth="1"/>
    <col min="14596" max="14597" width="7.44140625" style="660" customWidth="1"/>
    <col min="14598" max="14618" width="6.88671875" style="660" customWidth="1"/>
    <col min="14619" max="14620" width="8.44140625" style="660" customWidth="1"/>
    <col min="14621" max="14621" width="8.88671875" style="660" customWidth="1"/>
    <col min="14622" max="14622" width="11" style="660" customWidth="1"/>
    <col min="14623" max="14623" width="6.33203125" style="660" customWidth="1"/>
    <col min="14624" max="14624" width="8.44140625" style="660" customWidth="1"/>
    <col min="14625" max="14625" width="8.77734375" style="660" customWidth="1"/>
    <col min="14626" max="14626" width="8.44140625" style="660" customWidth="1"/>
    <col min="14627" max="14627" width="7.88671875" style="660" customWidth="1"/>
    <col min="14628" max="14848" width="12.5546875" style="660"/>
    <col min="14849" max="14849" width="14.88671875" style="660" customWidth="1"/>
    <col min="14850" max="14850" width="10.109375" style="660" customWidth="1"/>
    <col min="14851" max="14851" width="9" style="660" customWidth="1"/>
    <col min="14852" max="14853" width="7.44140625" style="660" customWidth="1"/>
    <col min="14854" max="14874" width="6.88671875" style="660" customWidth="1"/>
    <col min="14875" max="14876" width="8.44140625" style="660" customWidth="1"/>
    <col min="14877" max="14877" width="8.88671875" style="660" customWidth="1"/>
    <col min="14878" max="14878" width="11" style="660" customWidth="1"/>
    <col min="14879" max="14879" width="6.33203125" style="660" customWidth="1"/>
    <col min="14880" max="14880" width="8.44140625" style="660" customWidth="1"/>
    <col min="14881" max="14881" width="8.77734375" style="660" customWidth="1"/>
    <col min="14882" max="14882" width="8.44140625" style="660" customWidth="1"/>
    <col min="14883" max="14883" width="7.88671875" style="660" customWidth="1"/>
    <col min="14884" max="15104" width="12.5546875" style="660"/>
    <col min="15105" max="15105" width="14.88671875" style="660" customWidth="1"/>
    <col min="15106" max="15106" width="10.109375" style="660" customWidth="1"/>
    <col min="15107" max="15107" width="9" style="660" customWidth="1"/>
    <col min="15108" max="15109" width="7.44140625" style="660" customWidth="1"/>
    <col min="15110" max="15130" width="6.88671875" style="660" customWidth="1"/>
    <col min="15131" max="15132" width="8.44140625" style="660" customWidth="1"/>
    <col min="15133" max="15133" width="8.88671875" style="660" customWidth="1"/>
    <col min="15134" max="15134" width="11" style="660" customWidth="1"/>
    <col min="15135" max="15135" width="6.33203125" style="660" customWidth="1"/>
    <col min="15136" max="15136" width="8.44140625" style="660" customWidth="1"/>
    <col min="15137" max="15137" width="8.77734375" style="660" customWidth="1"/>
    <col min="15138" max="15138" width="8.44140625" style="660" customWidth="1"/>
    <col min="15139" max="15139" width="7.88671875" style="660" customWidth="1"/>
    <col min="15140" max="15360" width="12.5546875" style="660"/>
    <col min="15361" max="15361" width="14.88671875" style="660" customWidth="1"/>
    <col min="15362" max="15362" width="10.109375" style="660" customWidth="1"/>
    <col min="15363" max="15363" width="9" style="660" customWidth="1"/>
    <col min="15364" max="15365" width="7.44140625" style="660" customWidth="1"/>
    <col min="15366" max="15386" width="6.88671875" style="660" customWidth="1"/>
    <col min="15387" max="15388" width="8.44140625" style="660" customWidth="1"/>
    <col min="15389" max="15389" width="8.88671875" style="660" customWidth="1"/>
    <col min="15390" max="15390" width="11" style="660" customWidth="1"/>
    <col min="15391" max="15391" width="6.33203125" style="660" customWidth="1"/>
    <col min="15392" max="15392" width="8.44140625" style="660" customWidth="1"/>
    <col min="15393" max="15393" width="8.77734375" style="660" customWidth="1"/>
    <col min="15394" max="15394" width="8.44140625" style="660" customWidth="1"/>
    <col min="15395" max="15395" width="7.88671875" style="660" customWidth="1"/>
    <col min="15396" max="15616" width="12.5546875" style="660"/>
    <col min="15617" max="15617" width="14.88671875" style="660" customWidth="1"/>
    <col min="15618" max="15618" width="10.109375" style="660" customWidth="1"/>
    <col min="15619" max="15619" width="9" style="660" customWidth="1"/>
    <col min="15620" max="15621" width="7.44140625" style="660" customWidth="1"/>
    <col min="15622" max="15642" width="6.88671875" style="660" customWidth="1"/>
    <col min="15643" max="15644" width="8.44140625" style="660" customWidth="1"/>
    <col min="15645" max="15645" width="8.88671875" style="660" customWidth="1"/>
    <col min="15646" max="15646" width="11" style="660" customWidth="1"/>
    <col min="15647" max="15647" width="6.33203125" style="660" customWidth="1"/>
    <col min="15648" max="15648" width="8.44140625" style="660" customWidth="1"/>
    <col min="15649" max="15649" width="8.77734375" style="660" customWidth="1"/>
    <col min="15650" max="15650" width="8.44140625" style="660" customWidth="1"/>
    <col min="15651" max="15651" width="7.88671875" style="660" customWidth="1"/>
    <col min="15652" max="15872" width="12.5546875" style="660"/>
    <col min="15873" max="15873" width="14.88671875" style="660" customWidth="1"/>
    <col min="15874" max="15874" width="10.109375" style="660" customWidth="1"/>
    <col min="15875" max="15875" width="9" style="660" customWidth="1"/>
    <col min="15876" max="15877" width="7.44140625" style="660" customWidth="1"/>
    <col min="15878" max="15898" width="6.88671875" style="660" customWidth="1"/>
    <col min="15899" max="15900" width="8.44140625" style="660" customWidth="1"/>
    <col min="15901" max="15901" width="8.88671875" style="660" customWidth="1"/>
    <col min="15902" max="15902" width="11" style="660" customWidth="1"/>
    <col min="15903" max="15903" width="6.33203125" style="660" customWidth="1"/>
    <col min="15904" max="15904" width="8.44140625" style="660" customWidth="1"/>
    <col min="15905" max="15905" width="8.77734375" style="660" customWidth="1"/>
    <col min="15906" max="15906" width="8.44140625" style="660" customWidth="1"/>
    <col min="15907" max="15907" width="7.88671875" style="660" customWidth="1"/>
    <col min="15908" max="16128" width="12.5546875" style="660"/>
    <col min="16129" max="16129" width="14.88671875" style="660" customWidth="1"/>
    <col min="16130" max="16130" width="10.109375" style="660" customWidth="1"/>
    <col min="16131" max="16131" width="9" style="660" customWidth="1"/>
    <col min="16132" max="16133" width="7.44140625" style="660" customWidth="1"/>
    <col min="16134" max="16154" width="6.88671875" style="660" customWidth="1"/>
    <col min="16155" max="16156" width="8.44140625" style="660" customWidth="1"/>
    <col min="16157" max="16157" width="8.88671875" style="660" customWidth="1"/>
    <col min="16158" max="16158" width="11" style="660" customWidth="1"/>
    <col min="16159" max="16159" width="6.33203125" style="660" customWidth="1"/>
    <col min="16160" max="16160" width="8.44140625" style="660" customWidth="1"/>
    <col min="16161" max="16161" width="8.77734375" style="660" customWidth="1"/>
    <col min="16162" max="16162" width="8.44140625" style="660" customWidth="1"/>
    <col min="16163" max="16163" width="7.88671875" style="660" customWidth="1"/>
    <col min="16164" max="16384" width="12.5546875" style="660"/>
  </cols>
  <sheetData>
    <row r="1" spans="1:35" ht="19.2" customHeight="1" x14ac:dyDescent="0.3">
      <c r="A1" s="657" t="s">
        <v>582</v>
      </c>
      <c r="B1" s="658"/>
      <c r="C1" s="659"/>
      <c r="T1" s="1147" t="s">
        <v>599</v>
      </c>
      <c r="U1" s="1148"/>
      <c r="V1" s="1148" t="s">
        <v>279</v>
      </c>
      <c r="W1" s="1148"/>
      <c r="X1" s="1148"/>
      <c r="Y1" s="1149"/>
      <c r="Z1" s="109" t="s">
        <v>107</v>
      </c>
    </row>
    <row r="2" spans="1:35" ht="20.25" customHeight="1" thickBot="1" x14ac:dyDescent="0.35">
      <c r="A2" s="661" t="s">
        <v>583</v>
      </c>
      <c r="B2" s="662" t="s">
        <v>822</v>
      </c>
      <c r="C2" s="663"/>
      <c r="D2" s="664"/>
      <c r="E2" s="664"/>
      <c r="F2" s="664"/>
      <c r="G2" s="664"/>
      <c r="H2" s="664"/>
      <c r="I2" s="664"/>
      <c r="J2" s="664"/>
      <c r="K2" s="664"/>
      <c r="L2" s="664"/>
      <c r="M2" s="664"/>
      <c r="N2" s="664"/>
      <c r="O2" s="664"/>
      <c r="P2" s="664"/>
      <c r="Q2" s="664"/>
      <c r="R2" s="664"/>
      <c r="S2" s="664"/>
      <c r="T2" s="1150" t="s">
        <v>603</v>
      </c>
      <c r="U2" s="1151"/>
      <c r="V2" s="1152" t="s">
        <v>828</v>
      </c>
      <c r="W2" s="1152"/>
      <c r="X2" s="1152"/>
      <c r="Y2" s="1153"/>
    </row>
    <row r="3" spans="1:35" ht="19.5" customHeight="1" x14ac:dyDescent="0.3">
      <c r="A3" s="665"/>
      <c r="B3" s="665"/>
      <c r="C3" s="666"/>
      <c r="D3" s="667"/>
      <c r="G3" s="667"/>
    </row>
    <row r="4" spans="1:35" ht="30.6" customHeight="1" x14ac:dyDescent="0.55000000000000004">
      <c r="A4" s="1154" t="s">
        <v>829</v>
      </c>
      <c r="B4" s="1155"/>
      <c r="C4" s="1155"/>
      <c r="D4" s="1155"/>
      <c r="E4" s="1155"/>
      <c r="F4" s="1155"/>
      <c r="G4" s="1155"/>
      <c r="H4" s="1155"/>
      <c r="I4" s="1155"/>
      <c r="J4" s="1155"/>
      <c r="K4" s="1155"/>
      <c r="L4" s="1155"/>
      <c r="M4" s="1155"/>
      <c r="N4" s="1155"/>
      <c r="O4" s="1155"/>
      <c r="P4" s="1155"/>
      <c r="Q4" s="1155"/>
      <c r="R4" s="1155"/>
      <c r="S4" s="1155"/>
      <c r="T4" s="1155"/>
      <c r="U4" s="1155"/>
      <c r="V4" s="1155"/>
      <c r="W4" s="1155"/>
      <c r="X4" s="1155"/>
      <c r="Y4" s="1155"/>
    </row>
    <row r="5" spans="1:35" ht="12.6" customHeight="1" x14ac:dyDescent="0.4">
      <c r="A5" s="668"/>
      <c r="B5" s="669"/>
      <c r="C5" s="669"/>
      <c r="D5" s="669"/>
      <c r="E5" s="669"/>
      <c r="F5" s="669"/>
      <c r="G5" s="669"/>
      <c r="H5" s="669"/>
      <c r="I5" s="669"/>
      <c r="J5" s="669"/>
      <c r="K5" s="669"/>
      <c r="L5" s="669"/>
      <c r="M5" s="669"/>
      <c r="N5" s="669"/>
      <c r="O5" s="669"/>
      <c r="P5" s="669"/>
      <c r="Q5" s="669"/>
      <c r="R5" s="669"/>
      <c r="S5" s="669"/>
      <c r="T5" s="669"/>
      <c r="U5" s="669"/>
      <c r="V5" s="669"/>
    </row>
    <row r="6" spans="1:35" ht="17.25" customHeight="1" x14ac:dyDescent="0.3">
      <c r="A6" s="670"/>
      <c r="B6" s="670"/>
      <c r="C6" s="671"/>
      <c r="D6" s="671"/>
      <c r="E6" s="671"/>
      <c r="F6" s="670"/>
      <c r="G6" s="1146" t="s">
        <v>846</v>
      </c>
      <c r="H6" s="1146"/>
      <c r="I6" s="1146"/>
      <c r="J6" s="1146"/>
      <c r="K6" s="1146"/>
      <c r="L6" s="1146"/>
      <c r="M6" s="1146"/>
      <c r="N6" s="1146"/>
      <c r="O6" s="1146"/>
      <c r="P6" s="1146"/>
      <c r="Q6" s="1146"/>
      <c r="R6" s="671"/>
      <c r="S6" s="671"/>
      <c r="T6" s="671"/>
      <c r="U6" s="671"/>
      <c r="V6" s="671"/>
      <c r="W6" s="670"/>
      <c r="X6" s="670"/>
      <c r="Y6" s="672" t="s">
        <v>830</v>
      </c>
    </row>
    <row r="7" spans="1:35" s="673" customFormat="1" ht="31.2" customHeight="1" x14ac:dyDescent="0.3">
      <c r="A7" s="1139" t="s">
        <v>798</v>
      </c>
      <c r="B7" s="1139" t="s">
        <v>831</v>
      </c>
      <c r="C7" s="1141" t="s">
        <v>563</v>
      </c>
      <c r="D7" s="1143" t="s">
        <v>564</v>
      </c>
      <c r="E7" s="1143"/>
      <c r="F7" s="1136" t="s">
        <v>565</v>
      </c>
      <c r="G7" s="1136"/>
      <c r="H7" s="1136"/>
      <c r="I7" s="1136"/>
      <c r="J7" s="1137" t="s">
        <v>832</v>
      </c>
      <c r="K7" s="1144"/>
      <c r="L7" s="1144"/>
      <c r="M7" s="1144"/>
      <c r="N7" s="1144"/>
      <c r="O7" s="1145"/>
      <c r="P7" s="1136" t="s">
        <v>566</v>
      </c>
      <c r="Q7" s="1136"/>
      <c r="R7" s="1136"/>
      <c r="S7" s="1136"/>
      <c r="T7" s="1137" t="s">
        <v>833</v>
      </c>
      <c r="U7" s="1138"/>
      <c r="V7" s="1136" t="s">
        <v>567</v>
      </c>
      <c r="W7" s="1136"/>
      <c r="X7" s="1136"/>
      <c r="Y7" s="1137"/>
    </row>
    <row r="8" spans="1:35" s="673" customFormat="1" ht="93.75" customHeight="1" x14ac:dyDescent="0.3">
      <c r="A8" s="1140"/>
      <c r="B8" s="1140"/>
      <c r="C8" s="1142"/>
      <c r="D8" s="675" t="s">
        <v>307</v>
      </c>
      <c r="E8" s="676" t="s">
        <v>308</v>
      </c>
      <c r="F8" s="676" t="s">
        <v>568</v>
      </c>
      <c r="G8" s="676" t="s">
        <v>569</v>
      </c>
      <c r="H8" s="676" t="s">
        <v>570</v>
      </c>
      <c r="I8" s="676" t="s">
        <v>571</v>
      </c>
      <c r="J8" s="676" t="s">
        <v>834</v>
      </c>
      <c r="K8" s="676" t="s">
        <v>835</v>
      </c>
      <c r="L8" s="676" t="s">
        <v>836</v>
      </c>
      <c r="M8" s="676" t="s">
        <v>837</v>
      </c>
      <c r="N8" s="676" t="s">
        <v>572</v>
      </c>
      <c r="O8" s="676" t="s">
        <v>821</v>
      </c>
      <c r="P8" s="677" t="s">
        <v>838</v>
      </c>
      <c r="Q8" s="678" t="s">
        <v>573</v>
      </c>
      <c r="R8" s="678" t="s">
        <v>574</v>
      </c>
      <c r="S8" s="678" t="s">
        <v>575</v>
      </c>
      <c r="T8" s="676" t="s">
        <v>576</v>
      </c>
      <c r="U8" s="676" t="s">
        <v>577</v>
      </c>
      <c r="V8" s="676" t="s">
        <v>578</v>
      </c>
      <c r="W8" s="676" t="s">
        <v>579</v>
      </c>
      <c r="X8" s="676" t="s">
        <v>580</v>
      </c>
      <c r="Y8" s="679" t="s">
        <v>839</v>
      </c>
    </row>
    <row r="9" spans="1:35" s="673" customFormat="1" ht="30.6" customHeight="1" x14ac:dyDescent="0.3">
      <c r="A9" s="674" t="s">
        <v>581</v>
      </c>
      <c r="B9" s="712">
        <v>7</v>
      </c>
      <c r="C9" s="712">
        <f>D9+E9</f>
        <v>9</v>
      </c>
      <c r="D9" s="712">
        <v>6</v>
      </c>
      <c r="E9" s="713">
        <v>3</v>
      </c>
      <c r="F9" s="713">
        <v>0</v>
      </c>
      <c r="G9" s="713">
        <v>0</v>
      </c>
      <c r="H9" s="713">
        <v>3</v>
      </c>
      <c r="I9" s="713">
        <v>6</v>
      </c>
      <c r="J9" s="713">
        <v>0</v>
      </c>
      <c r="K9" s="713">
        <v>1</v>
      </c>
      <c r="L9" s="713">
        <v>0</v>
      </c>
      <c r="M9" s="713">
        <v>4</v>
      </c>
      <c r="N9" s="713">
        <v>3</v>
      </c>
      <c r="O9" s="713">
        <v>1</v>
      </c>
      <c r="P9" s="714">
        <v>3</v>
      </c>
      <c r="Q9" s="714">
        <v>0</v>
      </c>
      <c r="R9" s="714">
        <v>0</v>
      </c>
      <c r="S9" s="714">
        <v>6</v>
      </c>
      <c r="T9" s="713">
        <v>1</v>
      </c>
      <c r="U9" s="713">
        <v>8</v>
      </c>
      <c r="V9" s="713">
        <v>1</v>
      </c>
      <c r="W9" s="713">
        <v>4</v>
      </c>
      <c r="X9" s="713">
        <v>2</v>
      </c>
      <c r="Y9" s="715">
        <v>2</v>
      </c>
    </row>
    <row r="10" spans="1:35" ht="176.4" customHeight="1" x14ac:dyDescent="0.3">
      <c r="A10" s="680"/>
      <c r="B10" s="681"/>
      <c r="C10" s="681"/>
      <c r="D10" s="681"/>
      <c r="E10" s="681"/>
      <c r="F10" s="681"/>
      <c r="G10" s="681"/>
      <c r="H10" s="681"/>
      <c r="I10" s="681"/>
      <c r="J10" s="681"/>
      <c r="K10" s="681"/>
      <c r="L10" s="681"/>
      <c r="M10" s="681"/>
      <c r="N10" s="681"/>
      <c r="O10" s="681"/>
      <c r="P10" s="681"/>
      <c r="Q10" s="681"/>
      <c r="R10" s="681"/>
      <c r="S10" s="681"/>
      <c r="T10" s="681"/>
      <c r="U10" s="681"/>
      <c r="V10" s="681"/>
      <c r="W10" s="681"/>
      <c r="X10" s="681"/>
      <c r="Y10" s="681"/>
    </row>
    <row r="11" spans="1:35" ht="37.799999999999997" customHeight="1" x14ac:dyDescent="0.3">
      <c r="A11" s="682" t="s">
        <v>596</v>
      </c>
      <c r="B11" s="683"/>
      <c r="C11" s="683"/>
      <c r="D11" s="684"/>
      <c r="E11" s="685"/>
      <c r="F11" s="685"/>
      <c r="G11" s="684"/>
      <c r="H11" s="685"/>
      <c r="I11" s="685"/>
      <c r="J11" s="685"/>
      <c r="K11" s="685"/>
      <c r="L11" s="684"/>
      <c r="M11" s="683"/>
      <c r="N11" s="683"/>
      <c r="O11" s="686"/>
      <c r="P11" s="687"/>
      <c r="Q11" s="688"/>
      <c r="R11" s="685"/>
      <c r="S11" s="684"/>
      <c r="T11" s="683"/>
      <c r="U11" s="685"/>
      <c r="V11" s="685"/>
      <c r="W11" s="683"/>
      <c r="X11" s="689"/>
      <c r="Y11" s="690"/>
    </row>
    <row r="12" spans="1:35" ht="21" customHeight="1" x14ac:dyDescent="0.3">
      <c r="A12" s="691" t="s">
        <v>322</v>
      </c>
      <c r="B12" s="659"/>
      <c r="C12" s="659"/>
      <c r="F12" s="691" t="s">
        <v>323</v>
      </c>
      <c r="G12" s="691"/>
      <c r="L12" s="659"/>
      <c r="M12" s="659" t="s">
        <v>145</v>
      </c>
      <c r="O12" s="659"/>
      <c r="Q12" s="659"/>
      <c r="R12" s="692"/>
      <c r="S12" s="692" t="s">
        <v>146</v>
      </c>
      <c r="T12" s="692"/>
      <c r="U12" s="692"/>
      <c r="V12" s="659"/>
      <c r="W12" s="659"/>
      <c r="X12" s="693"/>
      <c r="Y12" s="693"/>
    </row>
    <row r="13" spans="1:35" ht="28.2" customHeight="1" x14ac:dyDescent="0.3">
      <c r="F13" s="659"/>
      <c r="L13" s="659"/>
      <c r="M13" s="659" t="s">
        <v>147</v>
      </c>
      <c r="O13" s="659"/>
      <c r="P13" s="659"/>
      <c r="Q13" s="659"/>
      <c r="R13" s="659"/>
      <c r="S13" s="659"/>
      <c r="T13" s="659"/>
      <c r="U13" s="659"/>
      <c r="V13" s="659"/>
      <c r="W13" s="659"/>
      <c r="X13" s="659"/>
      <c r="Y13" s="659"/>
      <c r="Z13" s="659"/>
      <c r="AA13" s="659"/>
      <c r="AB13" s="659"/>
      <c r="AC13" s="659"/>
      <c r="AD13" s="659"/>
      <c r="AE13" s="692"/>
      <c r="AF13" s="659"/>
      <c r="AG13" s="659"/>
      <c r="AH13" s="659"/>
      <c r="AI13" s="659"/>
    </row>
    <row r="14" spans="1:35" ht="28.2" customHeight="1" x14ac:dyDescent="0.3">
      <c r="F14" s="659"/>
      <c r="L14" s="659"/>
      <c r="M14" s="659"/>
      <c r="O14" s="659"/>
      <c r="P14" s="659"/>
      <c r="Q14" s="659"/>
      <c r="R14" s="659"/>
      <c r="S14" s="659"/>
      <c r="T14" s="659"/>
      <c r="U14" s="659"/>
      <c r="V14" s="659"/>
      <c r="W14" s="659"/>
      <c r="X14" s="659"/>
      <c r="Y14" s="659"/>
      <c r="Z14" s="659"/>
      <c r="AA14" s="659"/>
      <c r="AB14" s="659"/>
      <c r="AC14" s="659"/>
      <c r="AD14" s="659"/>
      <c r="AE14" s="692"/>
      <c r="AF14" s="659"/>
      <c r="AG14" s="659"/>
      <c r="AH14" s="659"/>
      <c r="AI14" s="659"/>
    </row>
    <row r="15" spans="1:35" ht="22.8" customHeight="1" x14ac:dyDescent="0.3">
      <c r="A15" s="694" t="s">
        <v>826</v>
      </c>
      <c r="B15" s="659"/>
      <c r="C15" s="659"/>
      <c r="D15" s="659"/>
      <c r="E15" s="659"/>
      <c r="F15" s="659"/>
      <c r="G15" s="659"/>
      <c r="H15" s="659"/>
      <c r="I15" s="659"/>
      <c r="J15" s="659"/>
      <c r="K15" s="659"/>
      <c r="L15" s="659"/>
      <c r="M15" s="659"/>
      <c r="N15" s="659"/>
      <c r="O15" s="659"/>
      <c r="P15" s="659"/>
      <c r="Y15" s="695" t="s">
        <v>847</v>
      </c>
    </row>
    <row r="16" spans="1:35" ht="16.5" customHeight="1" x14ac:dyDescent="0.3">
      <c r="A16" s="694" t="s">
        <v>840</v>
      </c>
      <c r="B16" s="659"/>
      <c r="C16" s="659"/>
      <c r="D16" s="659"/>
      <c r="E16" s="659"/>
      <c r="F16" s="659"/>
      <c r="G16" s="659"/>
      <c r="H16" s="659"/>
      <c r="I16" s="659"/>
      <c r="J16" s="659"/>
      <c r="K16" s="659"/>
      <c r="L16" s="659"/>
      <c r="M16" s="659"/>
      <c r="N16" s="659"/>
      <c r="O16" s="659"/>
      <c r="P16" s="659"/>
    </row>
    <row r="17" spans="1:2" ht="16.5" customHeight="1" x14ac:dyDescent="0.3">
      <c r="A17" s="667"/>
    </row>
    <row r="18" spans="1:2" x14ac:dyDescent="0.3">
      <c r="A18" s="667"/>
      <c r="B18" s="696"/>
    </row>
  </sheetData>
  <mergeCells count="15">
    <mergeCell ref="G6:Q6"/>
    <mergeCell ref="T1:U1"/>
    <mergeCell ref="V1:Y1"/>
    <mergeCell ref="T2:U2"/>
    <mergeCell ref="V2:Y2"/>
    <mergeCell ref="A4:Y4"/>
    <mergeCell ref="P7:S7"/>
    <mergeCell ref="T7:U7"/>
    <mergeCell ref="V7:Y7"/>
    <mergeCell ref="A7:A8"/>
    <mergeCell ref="B7:B8"/>
    <mergeCell ref="C7:C8"/>
    <mergeCell ref="D7:E7"/>
    <mergeCell ref="F7:I7"/>
    <mergeCell ref="J7:O7"/>
  </mergeCells>
  <phoneticPr fontId="10" type="noConversion"/>
  <hyperlinks>
    <hyperlink ref="Z1" location="預告統計資料發布時間表!A1" display="回發布時間表" xr:uid="{039525D5-DEDE-4002-AEC3-79604EF923DA}"/>
  </hyperlinks>
  <printOptions horizontalCentered="1"/>
  <pageMargins left="0.70866141732283472" right="0.70866141732283472" top="0.74803149606299213" bottom="0.74803149606299213" header="0.31496062992125984" footer="0.31496062992125984"/>
  <pageSetup paperSize="9" scale="7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40D29-B813-49AE-B8D6-04065809472E}">
  <dimension ref="A1:S17"/>
  <sheetViews>
    <sheetView zoomScale="70" zoomScaleNormal="70" workbookViewId="0">
      <selection activeCell="R1" sqref="R1"/>
    </sheetView>
  </sheetViews>
  <sheetFormatPr defaultColWidth="16" defaultRowHeight="16.2" x14ac:dyDescent="0.3"/>
  <cols>
    <col min="1" max="1" width="12.6640625" style="460" customWidth="1"/>
    <col min="2" max="17" width="10.88671875" style="460" customWidth="1"/>
    <col min="18" max="256" width="16" style="460"/>
    <col min="257" max="257" width="12.6640625" style="460" customWidth="1"/>
    <col min="258" max="273" width="10.88671875" style="460" customWidth="1"/>
    <col min="274" max="512" width="16" style="460"/>
    <col min="513" max="513" width="12.6640625" style="460" customWidth="1"/>
    <col min="514" max="529" width="10.88671875" style="460" customWidth="1"/>
    <col min="530" max="768" width="16" style="460"/>
    <col min="769" max="769" width="12.6640625" style="460" customWidth="1"/>
    <col min="770" max="785" width="10.88671875" style="460" customWidth="1"/>
    <col min="786" max="1024" width="16" style="460"/>
    <col min="1025" max="1025" width="12.6640625" style="460" customWidth="1"/>
    <col min="1026" max="1041" width="10.88671875" style="460" customWidth="1"/>
    <col min="1042" max="1280" width="16" style="460"/>
    <col min="1281" max="1281" width="12.6640625" style="460" customWidth="1"/>
    <col min="1282" max="1297" width="10.88671875" style="460" customWidth="1"/>
    <col min="1298" max="1536" width="16" style="460"/>
    <col min="1537" max="1537" width="12.6640625" style="460" customWidth="1"/>
    <col min="1538" max="1553" width="10.88671875" style="460" customWidth="1"/>
    <col min="1554" max="1792" width="16" style="460"/>
    <col min="1793" max="1793" width="12.6640625" style="460" customWidth="1"/>
    <col min="1794" max="1809" width="10.88671875" style="460" customWidth="1"/>
    <col min="1810" max="2048" width="16" style="460"/>
    <col min="2049" max="2049" width="12.6640625" style="460" customWidth="1"/>
    <col min="2050" max="2065" width="10.88671875" style="460" customWidth="1"/>
    <col min="2066" max="2304" width="16" style="460"/>
    <col min="2305" max="2305" width="12.6640625" style="460" customWidth="1"/>
    <col min="2306" max="2321" width="10.88671875" style="460" customWidth="1"/>
    <col min="2322" max="2560" width="16" style="460"/>
    <col min="2561" max="2561" width="12.6640625" style="460" customWidth="1"/>
    <col min="2562" max="2577" width="10.88671875" style="460" customWidth="1"/>
    <col min="2578" max="2816" width="16" style="460"/>
    <col min="2817" max="2817" width="12.6640625" style="460" customWidth="1"/>
    <col min="2818" max="2833" width="10.88671875" style="460" customWidth="1"/>
    <col min="2834" max="3072" width="16" style="460"/>
    <col min="3073" max="3073" width="12.6640625" style="460" customWidth="1"/>
    <col min="3074" max="3089" width="10.88671875" style="460" customWidth="1"/>
    <col min="3090" max="3328" width="16" style="460"/>
    <col min="3329" max="3329" width="12.6640625" style="460" customWidth="1"/>
    <col min="3330" max="3345" width="10.88671875" style="460" customWidth="1"/>
    <col min="3346" max="3584" width="16" style="460"/>
    <col min="3585" max="3585" width="12.6640625" style="460" customWidth="1"/>
    <col min="3586" max="3601" width="10.88671875" style="460" customWidth="1"/>
    <col min="3602" max="3840" width="16" style="460"/>
    <col min="3841" max="3841" width="12.6640625" style="460" customWidth="1"/>
    <col min="3842" max="3857" width="10.88671875" style="460" customWidth="1"/>
    <col min="3858" max="4096" width="16" style="460"/>
    <col min="4097" max="4097" width="12.6640625" style="460" customWidth="1"/>
    <col min="4098" max="4113" width="10.88671875" style="460" customWidth="1"/>
    <col min="4114" max="4352" width="16" style="460"/>
    <col min="4353" max="4353" width="12.6640625" style="460" customWidth="1"/>
    <col min="4354" max="4369" width="10.88671875" style="460" customWidth="1"/>
    <col min="4370" max="4608" width="16" style="460"/>
    <col min="4609" max="4609" width="12.6640625" style="460" customWidth="1"/>
    <col min="4610" max="4625" width="10.88671875" style="460" customWidth="1"/>
    <col min="4626" max="4864" width="16" style="460"/>
    <col min="4865" max="4865" width="12.6640625" style="460" customWidth="1"/>
    <col min="4866" max="4881" width="10.88671875" style="460" customWidth="1"/>
    <col min="4882" max="5120" width="16" style="460"/>
    <col min="5121" max="5121" width="12.6640625" style="460" customWidth="1"/>
    <col min="5122" max="5137" width="10.88671875" style="460" customWidth="1"/>
    <col min="5138" max="5376" width="16" style="460"/>
    <col min="5377" max="5377" width="12.6640625" style="460" customWidth="1"/>
    <col min="5378" max="5393" width="10.88671875" style="460" customWidth="1"/>
    <col min="5394" max="5632" width="16" style="460"/>
    <col min="5633" max="5633" width="12.6640625" style="460" customWidth="1"/>
    <col min="5634" max="5649" width="10.88671875" style="460" customWidth="1"/>
    <col min="5650" max="5888" width="16" style="460"/>
    <col min="5889" max="5889" width="12.6640625" style="460" customWidth="1"/>
    <col min="5890" max="5905" width="10.88671875" style="460" customWidth="1"/>
    <col min="5906" max="6144" width="16" style="460"/>
    <col min="6145" max="6145" width="12.6640625" style="460" customWidth="1"/>
    <col min="6146" max="6161" width="10.88671875" style="460" customWidth="1"/>
    <col min="6162" max="6400" width="16" style="460"/>
    <col min="6401" max="6401" width="12.6640625" style="460" customWidth="1"/>
    <col min="6402" max="6417" width="10.88671875" style="460" customWidth="1"/>
    <col min="6418" max="6656" width="16" style="460"/>
    <col min="6657" max="6657" width="12.6640625" style="460" customWidth="1"/>
    <col min="6658" max="6673" width="10.88671875" style="460" customWidth="1"/>
    <col min="6674" max="6912" width="16" style="460"/>
    <col min="6913" max="6913" width="12.6640625" style="460" customWidth="1"/>
    <col min="6914" max="6929" width="10.88671875" style="460" customWidth="1"/>
    <col min="6930" max="7168" width="16" style="460"/>
    <col min="7169" max="7169" width="12.6640625" style="460" customWidth="1"/>
    <col min="7170" max="7185" width="10.88671875" style="460" customWidth="1"/>
    <col min="7186" max="7424" width="16" style="460"/>
    <col min="7425" max="7425" width="12.6640625" style="460" customWidth="1"/>
    <col min="7426" max="7441" width="10.88671875" style="460" customWidth="1"/>
    <col min="7442" max="7680" width="16" style="460"/>
    <col min="7681" max="7681" width="12.6640625" style="460" customWidth="1"/>
    <col min="7682" max="7697" width="10.88671875" style="460" customWidth="1"/>
    <col min="7698" max="7936" width="16" style="460"/>
    <col min="7937" max="7937" width="12.6640625" style="460" customWidth="1"/>
    <col min="7938" max="7953" width="10.88671875" style="460" customWidth="1"/>
    <col min="7954" max="8192" width="16" style="460"/>
    <col min="8193" max="8193" width="12.6640625" style="460" customWidth="1"/>
    <col min="8194" max="8209" width="10.88671875" style="460" customWidth="1"/>
    <col min="8210" max="8448" width="16" style="460"/>
    <col min="8449" max="8449" width="12.6640625" style="460" customWidth="1"/>
    <col min="8450" max="8465" width="10.88671875" style="460" customWidth="1"/>
    <col min="8466" max="8704" width="16" style="460"/>
    <col min="8705" max="8705" width="12.6640625" style="460" customWidth="1"/>
    <col min="8706" max="8721" width="10.88671875" style="460" customWidth="1"/>
    <col min="8722" max="8960" width="16" style="460"/>
    <col min="8961" max="8961" width="12.6640625" style="460" customWidth="1"/>
    <col min="8962" max="8977" width="10.88671875" style="460" customWidth="1"/>
    <col min="8978" max="9216" width="16" style="460"/>
    <col min="9217" max="9217" width="12.6640625" style="460" customWidth="1"/>
    <col min="9218" max="9233" width="10.88671875" style="460" customWidth="1"/>
    <col min="9234" max="9472" width="16" style="460"/>
    <col min="9473" max="9473" width="12.6640625" style="460" customWidth="1"/>
    <col min="9474" max="9489" width="10.88671875" style="460" customWidth="1"/>
    <col min="9490" max="9728" width="16" style="460"/>
    <col min="9729" max="9729" width="12.6640625" style="460" customWidth="1"/>
    <col min="9730" max="9745" width="10.88671875" style="460" customWidth="1"/>
    <col min="9746" max="9984" width="16" style="460"/>
    <col min="9985" max="9985" width="12.6640625" style="460" customWidth="1"/>
    <col min="9986" max="10001" width="10.88671875" style="460" customWidth="1"/>
    <col min="10002" max="10240" width="16" style="460"/>
    <col min="10241" max="10241" width="12.6640625" style="460" customWidth="1"/>
    <col min="10242" max="10257" width="10.88671875" style="460" customWidth="1"/>
    <col min="10258" max="10496" width="16" style="460"/>
    <col min="10497" max="10497" width="12.6640625" style="460" customWidth="1"/>
    <col min="10498" max="10513" width="10.88671875" style="460" customWidth="1"/>
    <col min="10514" max="10752" width="16" style="460"/>
    <col min="10753" max="10753" width="12.6640625" style="460" customWidth="1"/>
    <col min="10754" max="10769" width="10.88671875" style="460" customWidth="1"/>
    <col min="10770" max="11008" width="16" style="460"/>
    <col min="11009" max="11009" width="12.6640625" style="460" customWidth="1"/>
    <col min="11010" max="11025" width="10.88671875" style="460" customWidth="1"/>
    <col min="11026" max="11264" width="16" style="460"/>
    <col min="11265" max="11265" width="12.6640625" style="460" customWidth="1"/>
    <col min="11266" max="11281" width="10.88671875" style="460" customWidth="1"/>
    <col min="11282" max="11520" width="16" style="460"/>
    <col min="11521" max="11521" width="12.6640625" style="460" customWidth="1"/>
    <col min="11522" max="11537" width="10.88671875" style="460" customWidth="1"/>
    <col min="11538" max="11776" width="16" style="460"/>
    <col min="11777" max="11777" width="12.6640625" style="460" customWidth="1"/>
    <col min="11778" max="11793" width="10.88671875" style="460" customWidth="1"/>
    <col min="11794" max="12032" width="16" style="460"/>
    <col min="12033" max="12033" width="12.6640625" style="460" customWidth="1"/>
    <col min="12034" max="12049" width="10.88671875" style="460" customWidth="1"/>
    <col min="12050" max="12288" width="16" style="460"/>
    <col min="12289" max="12289" width="12.6640625" style="460" customWidth="1"/>
    <col min="12290" max="12305" width="10.88671875" style="460" customWidth="1"/>
    <col min="12306" max="12544" width="16" style="460"/>
    <col min="12545" max="12545" width="12.6640625" style="460" customWidth="1"/>
    <col min="12546" max="12561" width="10.88671875" style="460" customWidth="1"/>
    <col min="12562" max="12800" width="16" style="460"/>
    <col min="12801" max="12801" width="12.6640625" style="460" customWidth="1"/>
    <col min="12802" max="12817" width="10.88671875" style="460" customWidth="1"/>
    <col min="12818" max="13056" width="16" style="460"/>
    <col min="13057" max="13057" width="12.6640625" style="460" customWidth="1"/>
    <col min="13058" max="13073" width="10.88671875" style="460" customWidth="1"/>
    <col min="13074" max="13312" width="16" style="460"/>
    <col min="13313" max="13313" width="12.6640625" style="460" customWidth="1"/>
    <col min="13314" max="13329" width="10.88671875" style="460" customWidth="1"/>
    <col min="13330" max="13568" width="16" style="460"/>
    <col min="13569" max="13569" width="12.6640625" style="460" customWidth="1"/>
    <col min="13570" max="13585" width="10.88671875" style="460" customWidth="1"/>
    <col min="13586" max="13824" width="16" style="460"/>
    <col min="13825" max="13825" width="12.6640625" style="460" customWidth="1"/>
    <col min="13826" max="13841" width="10.88671875" style="460" customWidth="1"/>
    <col min="13842" max="14080" width="16" style="460"/>
    <col min="14081" max="14081" width="12.6640625" style="460" customWidth="1"/>
    <col min="14082" max="14097" width="10.88671875" style="460" customWidth="1"/>
    <col min="14098" max="14336" width="16" style="460"/>
    <col min="14337" max="14337" width="12.6640625" style="460" customWidth="1"/>
    <col min="14338" max="14353" width="10.88671875" style="460" customWidth="1"/>
    <col min="14354" max="14592" width="16" style="460"/>
    <col min="14593" max="14593" width="12.6640625" style="460" customWidth="1"/>
    <col min="14594" max="14609" width="10.88671875" style="460" customWidth="1"/>
    <col min="14610" max="14848" width="16" style="460"/>
    <col min="14849" max="14849" width="12.6640625" style="460" customWidth="1"/>
    <col min="14850" max="14865" width="10.88671875" style="460" customWidth="1"/>
    <col min="14866" max="15104" width="16" style="460"/>
    <col min="15105" max="15105" width="12.6640625" style="460" customWidth="1"/>
    <col min="15106" max="15121" width="10.88671875" style="460" customWidth="1"/>
    <col min="15122" max="15360" width="16" style="460"/>
    <col min="15361" max="15361" width="12.6640625" style="460" customWidth="1"/>
    <col min="15362" max="15377" width="10.88671875" style="460" customWidth="1"/>
    <col min="15378" max="15616" width="16" style="460"/>
    <col min="15617" max="15617" width="12.6640625" style="460" customWidth="1"/>
    <col min="15618" max="15633" width="10.88671875" style="460" customWidth="1"/>
    <col min="15634" max="15872" width="16" style="460"/>
    <col min="15873" max="15873" width="12.6640625" style="460" customWidth="1"/>
    <col min="15874" max="15889" width="10.88671875" style="460" customWidth="1"/>
    <col min="15890" max="16128" width="16" style="460"/>
    <col min="16129" max="16129" width="12.6640625" style="460" customWidth="1"/>
    <col min="16130" max="16145" width="10.88671875" style="460" customWidth="1"/>
    <col min="16146" max="16384" width="16" style="460"/>
  </cols>
  <sheetData>
    <row r="1" spans="1:19" ht="21" customHeight="1" x14ac:dyDescent="0.3">
      <c r="A1" s="697" t="s">
        <v>582</v>
      </c>
      <c r="B1" s="465"/>
      <c r="C1" s="461"/>
      <c r="M1" s="1119" t="s">
        <v>599</v>
      </c>
      <c r="N1" s="1119"/>
      <c r="O1" s="1117" t="s">
        <v>279</v>
      </c>
      <c r="P1" s="1118"/>
      <c r="Q1" s="1120"/>
      <c r="R1" s="109" t="s">
        <v>107</v>
      </c>
      <c r="S1" s="698"/>
    </row>
    <row r="2" spans="1:19" ht="21" customHeight="1" thickBot="1" x14ac:dyDescent="0.35">
      <c r="A2" s="699" t="s">
        <v>583</v>
      </c>
      <c r="B2" s="700" t="s">
        <v>822</v>
      </c>
      <c r="C2" s="639"/>
      <c r="D2" s="637"/>
      <c r="E2" s="637"/>
      <c r="F2" s="637"/>
      <c r="G2" s="637"/>
      <c r="H2" s="637"/>
      <c r="I2" s="637"/>
      <c r="J2" s="637"/>
      <c r="K2" s="637"/>
      <c r="L2" s="701"/>
      <c r="M2" s="1132" t="s">
        <v>603</v>
      </c>
      <c r="N2" s="1132"/>
      <c r="O2" s="1132" t="s">
        <v>584</v>
      </c>
      <c r="P2" s="1132"/>
      <c r="Q2" s="1132"/>
      <c r="R2" s="702"/>
      <c r="S2" s="702"/>
    </row>
    <row r="3" spans="1:19" ht="41.25" customHeight="1" x14ac:dyDescent="0.3">
      <c r="A3" s="1167" t="s">
        <v>841</v>
      </c>
      <c r="B3" s="1167"/>
      <c r="C3" s="1167"/>
      <c r="D3" s="1167"/>
      <c r="E3" s="1167"/>
      <c r="F3" s="1167"/>
      <c r="G3" s="1167"/>
      <c r="H3" s="1167"/>
      <c r="I3" s="1167"/>
      <c r="J3" s="1167"/>
      <c r="K3" s="1167"/>
      <c r="L3" s="1167"/>
      <c r="M3" s="1167"/>
      <c r="N3" s="1167"/>
      <c r="O3" s="1167"/>
      <c r="P3" s="1167"/>
      <c r="Q3" s="1167"/>
    </row>
    <row r="4" spans="1:19" ht="25.8" customHeight="1" thickBot="1" x14ac:dyDescent="0.35">
      <c r="B4" s="466"/>
      <c r="C4" s="466"/>
      <c r="D4" s="466"/>
      <c r="F4" s="466"/>
      <c r="G4" s="1110" t="s">
        <v>848</v>
      </c>
      <c r="H4" s="1110"/>
      <c r="I4" s="1110"/>
      <c r="J4" s="1110"/>
      <c r="K4" s="466"/>
      <c r="L4" s="466"/>
      <c r="M4" s="466"/>
      <c r="N4" s="466"/>
      <c r="O4" s="466"/>
      <c r="P4" s="1168" t="s">
        <v>585</v>
      </c>
      <c r="Q4" s="1168"/>
    </row>
    <row r="5" spans="1:19" s="466" customFormat="1" ht="25.8" customHeight="1" x14ac:dyDescent="0.3">
      <c r="A5" s="1162" t="s">
        <v>586</v>
      </c>
      <c r="B5" s="1129" t="s">
        <v>587</v>
      </c>
      <c r="C5" s="1164"/>
      <c r="D5" s="1164"/>
      <c r="E5" s="1164"/>
      <c r="F5" s="1164"/>
      <c r="G5" s="1164"/>
      <c r="H5" s="1164"/>
      <c r="I5" s="1164"/>
      <c r="J5" s="1164"/>
      <c r="K5" s="1164"/>
      <c r="L5" s="1164"/>
      <c r="M5" s="1165"/>
      <c r="N5" s="1171" t="s">
        <v>588</v>
      </c>
      <c r="O5" s="1172"/>
      <c r="P5" s="1172"/>
      <c r="Q5" s="1172"/>
    </row>
    <row r="6" spans="1:19" s="466" customFormat="1" ht="25.8" customHeight="1" x14ac:dyDescent="0.3">
      <c r="A6" s="1109"/>
      <c r="B6" s="1117" t="s">
        <v>589</v>
      </c>
      <c r="C6" s="1118"/>
      <c r="D6" s="1118"/>
      <c r="E6" s="1120"/>
      <c r="F6" s="1117" t="s">
        <v>590</v>
      </c>
      <c r="G6" s="1118"/>
      <c r="H6" s="1118"/>
      <c r="I6" s="1120"/>
      <c r="J6" s="1117" t="s">
        <v>591</v>
      </c>
      <c r="K6" s="1118"/>
      <c r="L6" s="1118"/>
      <c r="M6" s="1166"/>
      <c r="N6" s="1173"/>
      <c r="O6" s="1115"/>
      <c r="P6" s="1115"/>
      <c r="Q6" s="1115"/>
    </row>
    <row r="7" spans="1:19" s="466" customFormat="1" ht="15.75" customHeight="1" x14ac:dyDescent="0.3">
      <c r="A7" s="1109"/>
      <c r="B7" s="1160" t="s">
        <v>592</v>
      </c>
      <c r="C7" s="1158" t="s">
        <v>593</v>
      </c>
      <c r="D7" s="641"/>
      <c r="E7" s="1158" t="s">
        <v>594</v>
      </c>
      <c r="F7" s="1160" t="s">
        <v>592</v>
      </c>
      <c r="G7" s="1158" t="s">
        <v>593</v>
      </c>
      <c r="H7" s="641"/>
      <c r="I7" s="1158" t="s">
        <v>594</v>
      </c>
      <c r="J7" s="1160" t="s">
        <v>592</v>
      </c>
      <c r="K7" s="1158" t="s">
        <v>593</v>
      </c>
      <c r="L7" s="641"/>
      <c r="M7" s="1158" t="s">
        <v>594</v>
      </c>
      <c r="N7" s="1169" t="s">
        <v>592</v>
      </c>
      <c r="O7" s="1158" t="s">
        <v>593</v>
      </c>
      <c r="P7" s="641"/>
      <c r="Q7" s="1158" t="s">
        <v>594</v>
      </c>
    </row>
    <row r="8" spans="1:19" s="466" customFormat="1" ht="43.8" customHeight="1" thickBot="1" x14ac:dyDescent="0.35">
      <c r="A8" s="1163"/>
      <c r="B8" s="1161"/>
      <c r="C8" s="1159"/>
      <c r="D8" s="467" t="s">
        <v>595</v>
      </c>
      <c r="E8" s="1159"/>
      <c r="F8" s="1161"/>
      <c r="G8" s="1159"/>
      <c r="H8" s="467" t="s">
        <v>595</v>
      </c>
      <c r="I8" s="1159"/>
      <c r="J8" s="1161"/>
      <c r="K8" s="1159"/>
      <c r="L8" s="467" t="s">
        <v>595</v>
      </c>
      <c r="M8" s="1159"/>
      <c r="N8" s="1170"/>
      <c r="O8" s="1159"/>
      <c r="P8" s="467" t="s">
        <v>595</v>
      </c>
      <c r="Q8" s="1159"/>
    </row>
    <row r="9" spans="1:19" s="466" customFormat="1" ht="25.2" customHeight="1" x14ac:dyDescent="0.3">
      <c r="A9" s="721" t="s">
        <v>581</v>
      </c>
      <c r="B9" s="722">
        <f>C9+E9</f>
        <v>28</v>
      </c>
      <c r="C9" s="722">
        <f>G9+K9</f>
        <v>8</v>
      </c>
      <c r="D9" s="723">
        <f>C9/B9</f>
        <v>0.2857142857142857</v>
      </c>
      <c r="E9" s="722">
        <f>I9+M9</f>
        <v>20</v>
      </c>
      <c r="F9" s="722">
        <f>G9+I9</f>
        <v>25</v>
      </c>
      <c r="G9" s="722">
        <v>7</v>
      </c>
      <c r="H9" s="723">
        <f>G9/F9</f>
        <v>0.28000000000000003</v>
      </c>
      <c r="I9" s="722">
        <v>18</v>
      </c>
      <c r="J9" s="722">
        <f>K9+M9</f>
        <v>3</v>
      </c>
      <c r="K9" s="722">
        <v>1</v>
      </c>
      <c r="L9" s="723">
        <f>K9/J9</f>
        <v>0.33333333333333331</v>
      </c>
      <c r="M9" s="725">
        <v>2</v>
      </c>
      <c r="N9" s="726">
        <f>O9+Q9</f>
        <v>3</v>
      </c>
      <c r="O9" s="722">
        <v>3</v>
      </c>
      <c r="P9" s="723">
        <f>O9/N9</f>
        <v>1</v>
      </c>
      <c r="Q9" s="724">
        <v>0</v>
      </c>
    </row>
    <row r="10" spans="1:19" s="461" customFormat="1" ht="186.6" customHeight="1" x14ac:dyDescent="0.3">
      <c r="A10" s="716"/>
      <c r="B10" s="720"/>
      <c r="C10" s="720"/>
      <c r="D10" s="720"/>
      <c r="E10" s="720"/>
      <c r="F10" s="720"/>
      <c r="G10" s="720"/>
      <c r="H10" s="720"/>
      <c r="I10" s="720"/>
      <c r="J10" s="720"/>
      <c r="K10" s="720"/>
      <c r="L10" s="720"/>
      <c r="M10" s="727"/>
      <c r="N10" s="728"/>
      <c r="O10" s="720"/>
      <c r="P10" s="720"/>
      <c r="Q10" s="703"/>
    </row>
    <row r="11" spans="1:19" ht="39" customHeight="1" thickBot="1" x14ac:dyDescent="0.35">
      <c r="A11" s="468" t="s">
        <v>596</v>
      </c>
      <c r="B11" s="639"/>
      <c r="C11" s="639"/>
      <c r="D11" s="637"/>
      <c r="E11" s="717"/>
      <c r="F11" s="717"/>
      <c r="G11" s="637"/>
      <c r="H11" s="717"/>
      <c r="I11" s="717"/>
      <c r="J11" s="637"/>
      <c r="K11" s="639"/>
      <c r="L11" s="639"/>
      <c r="M11" s="718"/>
      <c r="N11" s="719"/>
      <c r="O11" s="637"/>
      <c r="P11" s="637"/>
      <c r="Q11" s="469"/>
    </row>
    <row r="12" spans="1:19" ht="22.8" customHeight="1" x14ac:dyDescent="0.3">
      <c r="A12" s="462" t="s">
        <v>322</v>
      </c>
      <c r="B12" s="461"/>
      <c r="C12" s="461"/>
      <c r="D12" s="462" t="s">
        <v>323</v>
      </c>
      <c r="E12" s="462"/>
      <c r="F12" s="461"/>
      <c r="H12" s="461" t="s">
        <v>145</v>
      </c>
      <c r="I12" s="461"/>
      <c r="J12" s="461"/>
      <c r="L12" s="461"/>
      <c r="M12" s="470" t="s">
        <v>597</v>
      </c>
      <c r="N12" s="470"/>
      <c r="O12" s="461"/>
    </row>
    <row r="13" spans="1:19" ht="30.6" customHeight="1" x14ac:dyDescent="0.3">
      <c r="F13" s="461"/>
      <c r="H13" s="461" t="s">
        <v>147</v>
      </c>
      <c r="I13" s="461"/>
      <c r="J13" s="461"/>
      <c r="K13" s="463"/>
      <c r="L13" s="461"/>
      <c r="N13" s="461"/>
      <c r="O13" s="461"/>
    </row>
    <row r="14" spans="1:19" ht="30.6" customHeight="1" x14ac:dyDescent="0.3">
      <c r="F14" s="461"/>
      <c r="H14" s="461"/>
      <c r="I14" s="461"/>
      <c r="J14" s="461"/>
      <c r="K14" s="463"/>
      <c r="L14" s="461"/>
      <c r="N14" s="461"/>
      <c r="O14" s="461"/>
    </row>
    <row r="15" spans="1:19" ht="18.600000000000001" customHeight="1" x14ac:dyDescent="0.3">
      <c r="A15" s="1156" t="s">
        <v>842</v>
      </c>
      <c r="B15" s="1157"/>
      <c r="C15" s="1157"/>
      <c r="D15" s="1157"/>
      <c r="E15" s="1157"/>
      <c r="F15" s="1157"/>
      <c r="G15" s="1157"/>
      <c r="H15" s="1157"/>
      <c r="I15" s="1157"/>
      <c r="J15" s="1157"/>
      <c r="K15" s="471"/>
      <c r="L15" s="471"/>
      <c r="M15" s="471"/>
      <c r="N15" s="472"/>
      <c r="O15" s="472"/>
      <c r="P15" s="472"/>
      <c r="Q15" s="472"/>
    </row>
    <row r="16" spans="1:19" ht="16.5" customHeight="1" x14ac:dyDescent="0.3">
      <c r="A16" s="473" t="s">
        <v>843</v>
      </c>
      <c r="Q16" s="655" t="s">
        <v>847</v>
      </c>
    </row>
    <row r="17" spans="1:1" ht="16.5" customHeight="1" x14ac:dyDescent="0.3">
      <c r="A17" s="473" t="s">
        <v>844</v>
      </c>
    </row>
  </sheetData>
  <mergeCells count="26">
    <mergeCell ref="G4:J4"/>
    <mergeCell ref="P4:Q4"/>
    <mergeCell ref="O7:O8"/>
    <mergeCell ref="Q7:Q8"/>
    <mergeCell ref="M7:M8"/>
    <mergeCell ref="N7:N8"/>
    <mergeCell ref="N5:Q6"/>
    <mergeCell ref="M1:N1"/>
    <mergeCell ref="O1:Q1"/>
    <mergeCell ref="M2:N2"/>
    <mergeCell ref="O2:Q2"/>
    <mergeCell ref="A3:Q3"/>
    <mergeCell ref="A15:J15"/>
    <mergeCell ref="G7:G8"/>
    <mergeCell ref="I7:I8"/>
    <mergeCell ref="J7:J8"/>
    <mergeCell ref="K7:K8"/>
    <mergeCell ref="A5:A8"/>
    <mergeCell ref="B5:M5"/>
    <mergeCell ref="B6:E6"/>
    <mergeCell ref="F6:I6"/>
    <mergeCell ref="J6:M6"/>
    <mergeCell ref="B7:B8"/>
    <mergeCell ref="C7:C8"/>
    <mergeCell ref="E7:E8"/>
    <mergeCell ref="F7:F8"/>
  </mergeCells>
  <phoneticPr fontId="10" type="noConversion"/>
  <hyperlinks>
    <hyperlink ref="R1" location="預告統計資料發布時間表!A1" display="回發布時間表" xr:uid="{E3C40600-37C4-4C7B-B1AC-0B83500F716E}"/>
  </hyperlinks>
  <printOptions horizontalCentered="1"/>
  <pageMargins left="0.70866141732283472" right="0.70866141732283472" top="0.74803149606299213" bottom="0.74803149606299213" header="0.31496062992125984" footer="0.31496062992125984"/>
  <pageSetup paperSize="9" scale="7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907EB-DB22-45DC-94CC-F9D616C7BCB9}">
  <sheetPr>
    <pageSetUpPr fitToPage="1"/>
  </sheetPr>
  <dimension ref="A1:AB28"/>
  <sheetViews>
    <sheetView zoomScale="85" zoomScaleNormal="70" zoomScaleSheetLayoutView="85" workbookViewId="0"/>
  </sheetViews>
  <sheetFormatPr defaultColWidth="9" defaultRowHeight="16.2" x14ac:dyDescent="0.3"/>
  <cols>
    <col min="1" max="1" width="15.21875" style="475" customWidth="1"/>
    <col min="2" max="14" width="6.33203125" style="475" customWidth="1"/>
    <col min="15" max="15" width="8" style="475" customWidth="1"/>
    <col min="16" max="16" width="5.44140625" style="475" customWidth="1"/>
    <col min="17" max="17" width="8.33203125" style="475" customWidth="1"/>
    <col min="18" max="18" width="5.77734375" style="475" customWidth="1"/>
    <col min="19" max="19" width="7.88671875" style="475" customWidth="1"/>
    <col min="20" max="20" width="5" style="475" customWidth="1"/>
    <col min="21" max="21" width="6.6640625" style="475" customWidth="1"/>
    <col min="22" max="22" width="5.6640625" style="475" customWidth="1"/>
    <col min="23" max="23" width="7.88671875" style="475" customWidth="1"/>
    <col min="24" max="24" width="5.77734375" style="475" customWidth="1"/>
    <col min="25" max="25" width="6.6640625" style="475" customWidth="1"/>
    <col min="26" max="26" width="5.77734375" style="475" customWidth="1"/>
    <col min="27" max="27" width="9.109375" style="475" customWidth="1"/>
    <col min="28" max="256" width="9" style="475"/>
    <col min="257" max="257" width="15.21875" style="475" customWidth="1"/>
    <col min="258" max="270" width="6.33203125" style="475" customWidth="1"/>
    <col min="271" max="271" width="8" style="475" customWidth="1"/>
    <col min="272" max="272" width="5.44140625" style="475" customWidth="1"/>
    <col min="273" max="273" width="8.33203125" style="475" customWidth="1"/>
    <col min="274" max="274" width="5.77734375" style="475" customWidth="1"/>
    <col min="275" max="275" width="7.88671875" style="475" customWidth="1"/>
    <col min="276" max="276" width="5" style="475" customWidth="1"/>
    <col min="277" max="277" width="6.6640625" style="475" customWidth="1"/>
    <col min="278" max="278" width="5.6640625" style="475" customWidth="1"/>
    <col min="279" max="279" width="7.88671875" style="475" customWidth="1"/>
    <col min="280" max="280" width="5.77734375" style="475" customWidth="1"/>
    <col min="281" max="281" width="6.6640625" style="475" customWidth="1"/>
    <col min="282" max="282" width="5.77734375" style="475" customWidth="1"/>
    <col min="283" max="283" width="9.109375" style="475" customWidth="1"/>
    <col min="284" max="512" width="9" style="475"/>
    <col min="513" max="513" width="15.21875" style="475" customWidth="1"/>
    <col min="514" max="526" width="6.33203125" style="475" customWidth="1"/>
    <col min="527" max="527" width="8" style="475" customWidth="1"/>
    <col min="528" max="528" width="5.44140625" style="475" customWidth="1"/>
    <col min="529" max="529" width="8.33203125" style="475" customWidth="1"/>
    <col min="530" max="530" width="5.77734375" style="475" customWidth="1"/>
    <col min="531" max="531" width="7.88671875" style="475" customWidth="1"/>
    <col min="532" max="532" width="5" style="475" customWidth="1"/>
    <col min="533" max="533" width="6.6640625" style="475" customWidth="1"/>
    <col min="534" max="534" width="5.6640625" style="475" customWidth="1"/>
    <col min="535" max="535" width="7.88671875" style="475" customWidth="1"/>
    <col min="536" max="536" width="5.77734375" style="475" customWidth="1"/>
    <col min="537" max="537" width="6.6640625" style="475" customWidth="1"/>
    <col min="538" max="538" width="5.77734375" style="475" customWidth="1"/>
    <col min="539" max="539" width="9.109375" style="475" customWidth="1"/>
    <col min="540" max="768" width="9" style="475"/>
    <col min="769" max="769" width="15.21875" style="475" customWidth="1"/>
    <col min="770" max="782" width="6.33203125" style="475" customWidth="1"/>
    <col min="783" max="783" width="8" style="475" customWidth="1"/>
    <col min="784" max="784" width="5.44140625" style="475" customWidth="1"/>
    <col min="785" max="785" width="8.33203125" style="475" customWidth="1"/>
    <col min="786" max="786" width="5.77734375" style="475" customWidth="1"/>
    <col min="787" max="787" width="7.88671875" style="475" customWidth="1"/>
    <col min="788" max="788" width="5" style="475" customWidth="1"/>
    <col min="789" max="789" width="6.6640625" style="475" customWidth="1"/>
    <col min="790" max="790" width="5.6640625" style="475" customWidth="1"/>
    <col min="791" max="791" width="7.88671875" style="475" customWidth="1"/>
    <col min="792" max="792" width="5.77734375" style="475" customWidth="1"/>
    <col min="793" max="793" width="6.6640625" style="475" customWidth="1"/>
    <col min="794" max="794" width="5.77734375" style="475" customWidth="1"/>
    <col min="795" max="795" width="9.109375" style="475" customWidth="1"/>
    <col min="796" max="1024" width="9" style="475"/>
    <col min="1025" max="1025" width="15.21875" style="475" customWidth="1"/>
    <col min="1026" max="1038" width="6.33203125" style="475" customWidth="1"/>
    <col min="1039" max="1039" width="8" style="475" customWidth="1"/>
    <col min="1040" max="1040" width="5.44140625" style="475" customWidth="1"/>
    <col min="1041" max="1041" width="8.33203125" style="475" customWidth="1"/>
    <col min="1042" max="1042" width="5.77734375" style="475" customWidth="1"/>
    <col min="1043" max="1043" width="7.88671875" style="475" customWidth="1"/>
    <col min="1044" max="1044" width="5" style="475" customWidth="1"/>
    <col min="1045" max="1045" width="6.6640625" style="475" customWidth="1"/>
    <col min="1046" max="1046" width="5.6640625" style="475" customWidth="1"/>
    <col min="1047" max="1047" width="7.88671875" style="475" customWidth="1"/>
    <col min="1048" max="1048" width="5.77734375" style="475" customWidth="1"/>
    <col min="1049" max="1049" width="6.6640625" style="475" customWidth="1"/>
    <col min="1050" max="1050" width="5.77734375" style="475" customWidth="1"/>
    <col min="1051" max="1051" width="9.109375" style="475" customWidth="1"/>
    <col min="1052" max="1280" width="9" style="475"/>
    <col min="1281" max="1281" width="15.21875" style="475" customWidth="1"/>
    <col min="1282" max="1294" width="6.33203125" style="475" customWidth="1"/>
    <col min="1295" max="1295" width="8" style="475" customWidth="1"/>
    <col min="1296" max="1296" width="5.44140625" style="475" customWidth="1"/>
    <col min="1297" max="1297" width="8.33203125" style="475" customWidth="1"/>
    <col min="1298" max="1298" width="5.77734375" style="475" customWidth="1"/>
    <col min="1299" max="1299" width="7.88671875" style="475" customWidth="1"/>
    <col min="1300" max="1300" width="5" style="475" customWidth="1"/>
    <col min="1301" max="1301" width="6.6640625" style="475" customWidth="1"/>
    <col min="1302" max="1302" width="5.6640625" style="475" customWidth="1"/>
    <col min="1303" max="1303" width="7.88671875" style="475" customWidth="1"/>
    <col min="1304" max="1304" width="5.77734375" style="475" customWidth="1"/>
    <col min="1305" max="1305" width="6.6640625" style="475" customWidth="1"/>
    <col min="1306" max="1306" width="5.77734375" style="475" customWidth="1"/>
    <col min="1307" max="1307" width="9.109375" style="475" customWidth="1"/>
    <col min="1308" max="1536" width="9" style="475"/>
    <col min="1537" max="1537" width="15.21875" style="475" customWidth="1"/>
    <col min="1538" max="1550" width="6.33203125" style="475" customWidth="1"/>
    <col min="1551" max="1551" width="8" style="475" customWidth="1"/>
    <col min="1552" max="1552" width="5.44140625" style="475" customWidth="1"/>
    <col min="1553" max="1553" width="8.33203125" style="475" customWidth="1"/>
    <col min="1554" max="1554" width="5.77734375" style="475" customWidth="1"/>
    <col min="1555" max="1555" width="7.88671875" style="475" customWidth="1"/>
    <col min="1556" max="1556" width="5" style="475" customWidth="1"/>
    <col min="1557" max="1557" width="6.6640625" style="475" customWidth="1"/>
    <col min="1558" max="1558" width="5.6640625" style="475" customWidth="1"/>
    <col min="1559" max="1559" width="7.88671875" style="475" customWidth="1"/>
    <col min="1560" max="1560" width="5.77734375" style="475" customWidth="1"/>
    <col min="1561" max="1561" width="6.6640625" style="475" customWidth="1"/>
    <col min="1562" max="1562" width="5.77734375" style="475" customWidth="1"/>
    <col min="1563" max="1563" width="9.109375" style="475" customWidth="1"/>
    <col min="1564" max="1792" width="9" style="475"/>
    <col min="1793" max="1793" width="15.21875" style="475" customWidth="1"/>
    <col min="1794" max="1806" width="6.33203125" style="475" customWidth="1"/>
    <col min="1807" max="1807" width="8" style="475" customWidth="1"/>
    <col min="1808" max="1808" width="5.44140625" style="475" customWidth="1"/>
    <col min="1809" max="1809" width="8.33203125" style="475" customWidth="1"/>
    <col min="1810" max="1810" width="5.77734375" style="475" customWidth="1"/>
    <col min="1811" max="1811" width="7.88671875" style="475" customWidth="1"/>
    <col min="1812" max="1812" width="5" style="475" customWidth="1"/>
    <col min="1813" max="1813" width="6.6640625" style="475" customWidth="1"/>
    <col min="1814" max="1814" width="5.6640625" style="475" customWidth="1"/>
    <col min="1815" max="1815" width="7.88671875" style="475" customWidth="1"/>
    <col min="1816" max="1816" width="5.77734375" style="475" customWidth="1"/>
    <col min="1817" max="1817" width="6.6640625" style="475" customWidth="1"/>
    <col min="1818" max="1818" width="5.77734375" style="475" customWidth="1"/>
    <col min="1819" max="1819" width="9.109375" style="475" customWidth="1"/>
    <col min="1820" max="2048" width="9" style="475"/>
    <col min="2049" max="2049" width="15.21875" style="475" customWidth="1"/>
    <col min="2050" max="2062" width="6.33203125" style="475" customWidth="1"/>
    <col min="2063" max="2063" width="8" style="475" customWidth="1"/>
    <col min="2064" max="2064" width="5.44140625" style="475" customWidth="1"/>
    <col min="2065" max="2065" width="8.33203125" style="475" customWidth="1"/>
    <col min="2066" max="2066" width="5.77734375" style="475" customWidth="1"/>
    <col min="2067" max="2067" width="7.88671875" style="475" customWidth="1"/>
    <col min="2068" max="2068" width="5" style="475" customWidth="1"/>
    <col min="2069" max="2069" width="6.6640625" style="475" customWidth="1"/>
    <col min="2070" max="2070" width="5.6640625" style="475" customWidth="1"/>
    <col min="2071" max="2071" width="7.88671875" style="475" customWidth="1"/>
    <col min="2072" max="2072" width="5.77734375" style="475" customWidth="1"/>
    <col min="2073" max="2073" width="6.6640625" style="475" customWidth="1"/>
    <col min="2074" max="2074" width="5.77734375" style="475" customWidth="1"/>
    <col min="2075" max="2075" width="9.109375" style="475" customWidth="1"/>
    <col min="2076" max="2304" width="9" style="475"/>
    <col min="2305" max="2305" width="15.21875" style="475" customWidth="1"/>
    <col min="2306" max="2318" width="6.33203125" style="475" customWidth="1"/>
    <col min="2319" max="2319" width="8" style="475" customWidth="1"/>
    <col min="2320" max="2320" width="5.44140625" style="475" customWidth="1"/>
    <col min="2321" max="2321" width="8.33203125" style="475" customWidth="1"/>
    <col min="2322" max="2322" width="5.77734375" style="475" customWidth="1"/>
    <col min="2323" max="2323" width="7.88671875" style="475" customWidth="1"/>
    <col min="2324" max="2324" width="5" style="475" customWidth="1"/>
    <col min="2325" max="2325" width="6.6640625" style="475" customWidth="1"/>
    <col min="2326" max="2326" width="5.6640625" style="475" customWidth="1"/>
    <col min="2327" max="2327" width="7.88671875" style="475" customWidth="1"/>
    <col min="2328" max="2328" width="5.77734375" style="475" customWidth="1"/>
    <col min="2329" max="2329" width="6.6640625" style="475" customWidth="1"/>
    <col min="2330" max="2330" width="5.77734375" style="475" customWidth="1"/>
    <col min="2331" max="2331" width="9.109375" style="475" customWidth="1"/>
    <col min="2332" max="2560" width="9" style="475"/>
    <col min="2561" max="2561" width="15.21875" style="475" customWidth="1"/>
    <col min="2562" max="2574" width="6.33203125" style="475" customWidth="1"/>
    <col min="2575" max="2575" width="8" style="475" customWidth="1"/>
    <col min="2576" max="2576" width="5.44140625" style="475" customWidth="1"/>
    <col min="2577" max="2577" width="8.33203125" style="475" customWidth="1"/>
    <col min="2578" max="2578" width="5.77734375" style="475" customWidth="1"/>
    <col min="2579" max="2579" width="7.88671875" style="475" customWidth="1"/>
    <col min="2580" max="2580" width="5" style="475" customWidth="1"/>
    <col min="2581" max="2581" width="6.6640625" style="475" customWidth="1"/>
    <col min="2582" max="2582" width="5.6640625" style="475" customWidth="1"/>
    <col min="2583" max="2583" width="7.88671875" style="475" customWidth="1"/>
    <col min="2584" max="2584" width="5.77734375" style="475" customWidth="1"/>
    <col min="2585" max="2585" width="6.6640625" style="475" customWidth="1"/>
    <col min="2586" max="2586" width="5.77734375" style="475" customWidth="1"/>
    <col min="2587" max="2587" width="9.109375" style="475" customWidth="1"/>
    <col min="2588" max="2816" width="9" style="475"/>
    <col min="2817" max="2817" width="15.21875" style="475" customWidth="1"/>
    <col min="2818" max="2830" width="6.33203125" style="475" customWidth="1"/>
    <col min="2831" max="2831" width="8" style="475" customWidth="1"/>
    <col min="2832" max="2832" width="5.44140625" style="475" customWidth="1"/>
    <col min="2833" max="2833" width="8.33203125" style="475" customWidth="1"/>
    <col min="2834" max="2834" width="5.77734375" style="475" customWidth="1"/>
    <col min="2835" max="2835" width="7.88671875" style="475" customWidth="1"/>
    <col min="2836" max="2836" width="5" style="475" customWidth="1"/>
    <col min="2837" max="2837" width="6.6640625" style="475" customWidth="1"/>
    <col min="2838" max="2838" width="5.6640625" style="475" customWidth="1"/>
    <col min="2839" max="2839" width="7.88671875" style="475" customWidth="1"/>
    <col min="2840" max="2840" width="5.77734375" style="475" customWidth="1"/>
    <col min="2841" max="2841" width="6.6640625" style="475" customWidth="1"/>
    <col min="2842" max="2842" width="5.77734375" style="475" customWidth="1"/>
    <col min="2843" max="2843" width="9.109375" style="475" customWidth="1"/>
    <col min="2844" max="3072" width="9" style="475"/>
    <col min="3073" max="3073" width="15.21875" style="475" customWidth="1"/>
    <col min="3074" max="3086" width="6.33203125" style="475" customWidth="1"/>
    <col min="3087" max="3087" width="8" style="475" customWidth="1"/>
    <col min="3088" max="3088" width="5.44140625" style="475" customWidth="1"/>
    <col min="3089" max="3089" width="8.33203125" style="475" customWidth="1"/>
    <col min="3090" max="3090" width="5.77734375" style="475" customWidth="1"/>
    <col min="3091" max="3091" width="7.88671875" style="475" customWidth="1"/>
    <col min="3092" max="3092" width="5" style="475" customWidth="1"/>
    <col min="3093" max="3093" width="6.6640625" style="475" customWidth="1"/>
    <col min="3094" max="3094" width="5.6640625" style="475" customWidth="1"/>
    <col min="3095" max="3095" width="7.88671875" style="475" customWidth="1"/>
    <col min="3096" max="3096" width="5.77734375" style="475" customWidth="1"/>
    <col min="3097" max="3097" width="6.6640625" style="475" customWidth="1"/>
    <col min="3098" max="3098" width="5.77734375" style="475" customWidth="1"/>
    <col min="3099" max="3099" width="9.109375" style="475" customWidth="1"/>
    <col min="3100" max="3328" width="9" style="475"/>
    <col min="3329" max="3329" width="15.21875" style="475" customWidth="1"/>
    <col min="3330" max="3342" width="6.33203125" style="475" customWidth="1"/>
    <col min="3343" max="3343" width="8" style="475" customWidth="1"/>
    <col min="3344" max="3344" width="5.44140625" style="475" customWidth="1"/>
    <col min="3345" max="3345" width="8.33203125" style="475" customWidth="1"/>
    <col min="3346" max="3346" width="5.77734375" style="475" customWidth="1"/>
    <col min="3347" max="3347" width="7.88671875" style="475" customWidth="1"/>
    <col min="3348" max="3348" width="5" style="475" customWidth="1"/>
    <col min="3349" max="3349" width="6.6640625" style="475" customWidth="1"/>
    <col min="3350" max="3350" width="5.6640625" style="475" customWidth="1"/>
    <col min="3351" max="3351" width="7.88671875" style="475" customWidth="1"/>
    <col min="3352" max="3352" width="5.77734375" style="475" customWidth="1"/>
    <col min="3353" max="3353" width="6.6640625" style="475" customWidth="1"/>
    <col min="3354" max="3354" width="5.77734375" style="475" customWidth="1"/>
    <col min="3355" max="3355" width="9.109375" style="475" customWidth="1"/>
    <col min="3356" max="3584" width="9" style="475"/>
    <col min="3585" max="3585" width="15.21875" style="475" customWidth="1"/>
    <col min="3586" max="3598" width="6.33203125" style="475" customWidth="1"/>
    <col min="3599" max="3599" width="8" style="475" customWidth="1"/>
    <col min="3600" max="3600" width="5.44140625" style="475" customWidth="1"/>
    <col min="3601" max="3601" width="8.33203125" style="475" customWidth="1"/>
    <col min="3602" max="3602" width="5.77734375" style="475" customWidth="1"/>
    <col min="3603" max="3603" width="7.88671875" style="475" customWidth="1"/>
    <col min="3604" max="3604" width="5" style="475" customWidth="1"/>
    <col min="3605" max="3605" width="6.6640625" style="475" customWidth="1"/>
    <col min="3606" max="3606" width="5.6640625" style="475" customWidth="1"/>
    <col min="3607" max="3607" width="7.88671875" style="475" customWidth="1"/>
    <col min="3608" max="3608" width="5.77734375" style="475" customWidth="1"/>
    <col min="3609" max="3609" width="6.6640625" style="475" customWidth="1"/>
    <col min="3610" max="3610" width="5.77734375" style="475" customWidth="1"/>
    <col min="3611" max="3611" width="9.109375" style="475" customWidth="1"/>
    <col min="3612" max="3840" width="9" style="475"/>
    <col min="3841" max="3841" width="15.21875" style="475" customWidth="1"/>
    <col min="3842" max="3854" width="6.33203125" style="475" customWidth="1"/>
    <col min="3855" max="3855" width="8" style="475" customWidth="1"/>
    <col min="3856" max="3856" width="5.44140625" style="475" customWidth="1"/>
    <col min="3857" max="3857" width="8.33203125" style="475" customWidth="1"/>
    <col min="3858" max="3858" width="5.77734375" style="475" customWidth="1"/>
    <col min="3859" max="3859" width="7.88671875" style="475" customWidth="1"/>
    <col min="3860" max="3860" width="5" style="475" customWidth="1"/>
    <col min="3861" max="3861" width="6.6640625" style="475" customWidth="1"/>
    <col min="3862" max="3862" width="5.6640625" style="475" customWidth="1"/>
    <col min="3863" max="3863" width="7.88671875" style="475" customWidth="1"/>
    <col min="3864" max="3864" width="5.77734375" style="475" customWidth="1"/>
    <col min="3865" max="3865" width="6.6640625" style="475" customWidth="1"/>
    <col min="3866" max="3866" width="5.77734375" style="475" customWidth="1"/>
    <col min="3867" max="3867" width="9.109375" style="475" customWidth="1"/>
    <col min="3868" max="4096" width="9" style="475"/>
    <col min="4097" max="4097" width="15.21875" style="475" customWidth="1"/>
    <col min="4098" max="4110" width="6.33203125" style="475" customWidth="1"/>
    <col min="4111" max="4111" width="8" style="475" customWidth="1"/>
    <col min="4112" max="4112" width="5.44140625" style="475" customWidth="1"/>
    <col min="4113" max="4113" width="8.33203125" style="475" customWidth="1"/>
    <col min="4114" max="4114" width="5.77734375" style="475" customWidth="1"/>
    <col min="4115" max="4115" width="7.88671875" style="475" customWidth="1"/>
    <col min="4116" max="4116" width="5" style="475" customWidth="1"/>
    <col min="4117" max="4117" width="6.6640625" style="475" customWidth="1"/>
    <col min="4118" max="4118" width="5.6640625" style="475" customWidth="1"/>
    <col min="4119" max="4119" width="7.88671875" style="475" customWidth="1"/>
    <col min="4120" max="4120" width="5.77734375" style="475" customWidth="1"/>
    <col min="4121" max="4121" width="6.6640625" style="475" customWidth="1"/>
    <col min="4122" max="4122" width="5.77734375" style="475" customWidth="1"/>
    <col min="4123" max="4123" width="9.109375" style="475" customWidth="1"/>
    <col min="4124" max="4352" width="9" style="475"/>
    <col min="4353" max="4353" width="15.21875" style="475" customWidth="1"/>
    <col min="4354" max="4366" width="6.33203125" style="475" customWidth="1"/>
    <col min="4367" max="4367" width="8" style="475" customWidth="1"/>
    <col min="4368" max="4368" width="5.44140625" style="475" customWidth="1"/>
    <col min="4369" max="4369" width="8.33203125" style="475" customWidth="1"/>
    <col min="4370" max="4370" width="5.77734375" style="475" customWidth="1"/>
    <col min="4371" max="4371" width="7.88671875" style="475" customWidth="1"/>
    <col min="4372" max="4372" width="5" style="475" customWidth="1"/>
    <col min="4373" max="4373" width="6.6640625" style="475" customWidth="1"/>
    <col min="4374" max="4374" width="5.6640625" style="475" customWidth="1"/>
    <col min="4375" max="4375" width="7.88671875" style="475" customWidth="1"/>
    <col min="4376" max="4376" width="5.77734375" style="475" customWidth="1"/>
    <col min="4377" max="4377" width="6.6640625" style="475" customWidth="1"/>
    <col min="4378" max="4378" width="5.77734375" style="475" customWidth="1"/>
    <col min="4379" max="4379" width="9.109375" style="475" customWidth="1"/>
    <col min="4380" max="4608" width="9" style="475"/>
    <col min="4609" max="4609" width="15.21875" style="475" customWidth="1"/>
    <col min="4610" max="4622" width="6.33203125" style="475" customWidth="1"/>
    <col min="4623" max="4623" width="8" style="475" customWidth="1"/>
    <col min="4624" max="4624" width="5.44140625" style="475" customWidth="1"/>
    <col min="4625" max="4625" width="8.33203125" style="475" customWidth="1"/>
    <col min="4626" max="4626" width="5.77734375" style="475" customWidth="1"/>
    <col min="4627" max="4627" width="7.88671875" style="475" customWidth="1"/>
    <col min="4628" max="4628" width="5" style="475" customWidth="1"/>
    <col min="4629" max="4629" width="6.6640625" style="475" customWidth="1"/>
    <col min="4630" max="4630" width="5.6640625" style="475" customWidth="1"/>
    <col min="4631" max="4631" width="7.88671875" style="475" customWidth="1"/>
    <col min="4632" max="4632" width="5.77734375" style="475" customWidth="1"/>
    <col min="4633" max="4633" width="6.6640625" style="475" customWidth="1"/>
    <col min="4634" max="4634" width="5.77734375" style="475" customWidth="1"/>
    <col min="4635" max="4635" width="9.109375" style="475" customWidth="1"/>
    <col min="4636" max="4864" width="9" style="475"/>
    <col min="4865" max="4865" width="15.21875" style="475" customWidth="1"/>
    <col min="4866" max="4878" width="6.33203125" style="475" customWidth="1"/>
    <col min="4879" max="4879" width="8" style="475" customWidth="1"/>
    <col min="4880" max="4880" width="5.44140625" style="475" customWidth="1"/>
    <col min="4881" max="4881" width="8.33203125" style="475" customWidth="1"/>
    <col min="4882" max="4882" width="5.77734375" style="475" customWidth="1"/>
    <col min="4883" max="4883" width="7.88671875" style="475" customWidth="1"/>
    <col min="4884" max="4884" width="5" style="475" customWidth="1"/>
    <col min="4885" max="4885" width="6.6640625" style="475" customWidth="1"/>
    <col min="4886" max="4886" width="5.6640625" style="475" customWidth="1"/>
    <col min="4887" max="4887" width="7.88671875" style="475" customWidth="1"/>
    <col min="4888" max="4888" width="5.77734375" style="475" customWidth="1"/>
    <col min="4889" max="4889" width="6.6640625" style="475" customWidth="1"/>
    <col min="4890" max="4890" width="5.77734375" style="475" customWidth="1"/>
    <col min="4891" max="4891" width="9.109375" style="475" customWidth="1"/>
    <col min="4892" max="5120" width="9" style="475"/>
    <col min="5121" max="5121" width="15.21875" style="475" customWidth="1"/>
    <col min="5122" max="5134" width="6.33203125" style="475" customWidth="1"/>
    <col min="5135" max="5135" width="8" style="475" customWidth="1"/>
    <col min="5136" max="5136" width="5.44140625" style="475" customWidth="1"/>
    <col min="5137" max="5137" width="8.33203125" style="475" customWidth="1"/>
    <col min="5138" max="5138" width="5.77734375" style="475" customWidth="1"/>
    <col min="5139" max="5139" width="7.88671875" style="475" customWidth="1"/>
    <col min="5140" max="5140" width="5" style="475" customWidth="1"/>
    <col min="5141" max="5141" width="6.6640625" style="475" customWidth="1"/>
    <col min="5142" max="5142" width="5.6640625" style="475" customWidth="1"/>
    <col min="5143" max="5143" width="7.88671875" style="475" customWidth="1"/>
    <col min="5144" max="5144" width="5.77734375" style="475" customWidth="1"/>
    <col min="5145" max="5145" width="6.6640625" style="475" customWidth="1"/>
    <col min="5146" max="5146" width="5.77734375" style="475" customWidth="1"/>
    <col min="5147" max="5147" width="9.109375" style="475" customWidth="1"/>
    <col min="5148" max="5376" width="9" style="475"/>
    <col min="5377" max="5377" width="15.21875" style="475" customWidth="1"/>
    <col min="5378" max="5390" width="6.33203125" style="475" customWidth="1"/>
    <col min="5391" max="5391" width="8" style="475" customWidth="1"/>
    <col min="5392" max="5392" width="5.44140625" style="475" customWidth="1"/>
    <col min="5393" max="5393" width="8.33203125" style="475" customWidth="1"/>
    <col min="5394" max="5394" width="5.77734375" style="475" customWidth="1"/>
    <col min="5395" max="5395" width="7.88671875" style="475" customWidth="1"/>
    <col min="5396" max="5396" width="5" style="475" customWidth="1"/>
    <col min="5397" max="5397" width="6.6640625" style="475" customWidth="1"/>
    <col min="5398" max="5398" width="5.6640625" style="475" customWidth="1"/>
    <col min="5399" max="5399" width="7.88671875" style="475" customWidth="1"/>
    <col min="5400" max="5400" width="5.77734375" style="475" customWidth="1"/>
    <col min="5401" max="5401" width="6.6640625" style="475" customWidth="1"/>
    <col min="5402" max="5402" width="5.77734375" style="475" customWidth="1"/>
    <col min="5403" max="5403" width="9.109375" style="475" customWidth="1"/>
    <col min="5404" max="5632" width="9" style="475"/>
    <col min="5633" max="5633" width="15.21875" style="475" customWidth="1"/>
    <col min="5634" max="5646" width="6.33203125" style="475" customWidth="1"/>
    <col min="5647" max="5647" width="8" style="475" customWidth="1"/>
    <col min="5648" max="5648" width="5.44140625" style="475" customWidth="1"/>
    <col min="5649" max="5649" width="8.33203125" style="475" customWidth="1"/>
    <col min="5650" max="5650" width="5.77734375" style="475" customWidth="1"/>
    <col min="5651" max="5651" width="7.88671875" style="475" customWidth="1"/>
    <col min="5652" max="5652" width="5" style="475" customWidth="1"/>
    <col min="5653" max="5653" width="6.6640625" style="475" customWidth="1"/>
    <col min="5654" max="5654" width="5.6640625" style="475" customWidth="1"/>
    <col min="5655" max="5655" width="7.88671875" style="475" customWidth="1"/>
    <col min="5656" max="5656" width="5.77734375" style="475" customWidth="1"/>
    <col min="5657" max="5657" width="6.6640625" style="475" customWidth="1"/>
    <col min="5658" max="5658" width="5.77734375" style="475" customWidth="1"/>
    <col min="5659" max="5659" width="9.109375" style="475" customWidth="1"/>
    <col min="5660" max="5888" width="9" style="475"/>
    <col min="5889" max="5889" width="15.21875" style="475" customWidth="1"/>
    <col min="5890" max="5902" width="6.33203125" style="475" customWidth="1"/>
    <col min="5903" max="5903" width="8" style="475" customWidth="1"/>
    <col min="5904" max="5904" width="5.44140625" style="475" customWidth="1"/>
    <col min="5905" max="5905" width="8.33203125" style="475" customWidth="1"/>
    <col min="5906" max="5906" width="5.77734375" style="475" customWidth="1"/>
    <col min="5907" max="5907" width="7.88671875" style="475" customWidth="1"/>
    <col min="5908" max="5908" width="5" style="475" customWidth="1"/>
    <col min="5909" max="5909" width="6.6640625" style="475" customWidth="1"/>
    <col min="5910" max="5910" width="5.6640625" style="475" customWidth="1"/>
    <col min="5911" max="5911" width="7.88671875" style="475" customWidth="1"/>
    <col min="5912" max="5912" width="5.77734375" style="475" customWidth="1"/>
    <col min="5913" max="5913" width="6.6640625" style="475" customWidth="1"/>
    <col min="5914" max="5914" width="5.77734375" style="475" customWidth="1"/>
    <col min="5915" max="5915" width="9.109375" style="475" customWidth="1"/>
    <col min="5916" max="6144" width="9" style="475"/>
    <col min="6145" max="6145" width="15.21875" style="475" customWidth="1"/>
    <col min="6146" max="6158" width="6.33203125" style="475" customWidth="1"/>
    <col min="6159" max="6159" width="8" style="475" customWidth="1"/>
    <col min="6160" max="6160" width="5.44140625" style="475" customWidth="1"/>
    <col min="6161" max="6161" width="8.33203125" style="475" customWidth="1"/>
    <col min="6162" max="6162" width="5.77734375" style="475" customWidth="1"/>
    <col min="6163" max="6163" width="7.88671875" style="475" customWidth="1"/>
    <col min="6164" max="6164" width="5" style="475" customWidth="1"/>
    <col min="6165" max="6165" width="6.6640625" style="475" customWidth="1"/>
    <col min="6166" max="6166" width="5.6640625" style="475" customWidth="1"/>
    <col min="6167" max="6167" width="7.88671875" style="475" customWidth="1"/>
    <col min="6168" max="6168" width="5.77734375" style="475" customWidth="1"/>
    <col min="6169" max="6169" width="6.6640625" style="475" customWidth="1"/>
    <col min="6170" max="6170" width="5.77734375" style="475" customWidth="1"/>
    <col min="6171" max="6171" width="9.109375" style="475" customWidth="1"/>
    <col min="6172" max="6400" width="9" style="475"/>
    <col min="6401" max="6401" width="15.21875" style="475" customWidth="1"/>
    <col min="6402" max="6414" width="6.33203125" style="475" customWidth="1"/>
    <col min="6415" max="6415" width="8" style="475" customWidth="1"/>
    <col min="6416" max="6416" width="5.44140625" style="475" customWidth="1"/>
    <col min="6417" max="6417" width="8.33203125" style="475" customWidth="1"/>
    <col min="6418" max="6418" width="5.77734375" style="475" customWidth="1"/>
    <col min="6419" max="6419" width="7.88671875" style="475" customWidth="1"/>
    <col min="6420" max="6420" width="5" style="475" customWidth="1"/>
    <col min="6421" max="6421" width="6.6640625" style="475" customWidth="1"/>
    <col min="6422" max="6422" width="5.6640625" style="475" customWidth="1"/>
    <col min="6423" max="6423" width="7.88671875" style="475" customWidth="1"/>
    <col min="6424" max="6424" width="5.77734375" style="475" customWidth="1"/>
    <col min="6425" max="6425" width="6.6640625" style="475" customWidth="1"/>
    <col min="6426" max="6426" width="5.77734375" style="475" customWidth="1"/>
    <col min="6427" max="6427" width="9.109375" style="475" customWidth="1"/>
    <col min="6428" max="6656" width="9" style="475"/>
    <col min="6657" max="6657" width="15.21875" style="475" customWidth="1"/>
    <col min="6658" max="6670" width="6.33203125" style="475" customWidth="1"/>
    <col min="6671" max="6671" width="8" style="475" customWidth="1"/>
    <col min="6672" max="6672" width="5.44140625" style="475" customWidth="1"/>
    <col min="6673" max="6673" width="8.33203125" style="475" customWidth="1"/>
    <col min="6674" max="6674" width="5.77734375" style="475" customWidth="1"/>
    <col min="6675" max="6675" width="7.88671875" style="475" customWidth="1"/>
    <col min="6676" max="6676" width="5" style="475" customWidth="1"/>
    <col min="6677" max="6677" width="6.6640625" style="475" customWidth="1"/>
    <col min="6678" max="6678" width="5.6640625" style="475" customWidth="1"/>
    <col min="6679" max="6679" width="7.88671875" style="475" customWidth="1"/>
    <col min="6680" max="6680" width="5.77734375" style="475" customWidth="1"/>
    <col min="6681" max="6681" width="6.6640625" style="475" customWidth="1"/>
    <col min="6682" max="6682" width="5.77734375" style="475" customWidth="1"/>
    <col min="6683" max="6683" width="9.109375" style="475" customWidth="1"/>
    <col min="6684" max="6912" width="9" style="475"/>
    <col min="6913" max="6913" width="15.21875" style="475" customWidth="1"/>
    <col min="6914" max="6926" width="6.33203125" style="475" customWidth="1"/>
    <col min="6927" max="6927" width="8" style="475" customWidth="1"/>
    <col min="6928" max="6928" width="5.44140625" style="475" customWidth="1"/>
    <col min="6929" max="6929" width="8.33203125" style="475" customWidth="1"/>
    <col min="6930" max="6930" width="5.77734375" style="475" customWidth="1"/>
    <col min="6931" max="6931" width="7.88671875" style="475" customWidth="1"/>
    <col min="6932" max="6932" width="5" style="475" customWidth="1"/>
    <col min="6933" max="6933" width="6.6640625" style="475" customWidth="1"/>
    <col min="6934" max="6934" width="5.6640625" style="475" customWidth="1"/>
    <col min="6935" max="6935" width="7.88671875" style="475" customWidth="1"/>
    <col min="6936" max="6936" width="5.77734375" style="475" customWidth="1"/>
    <col min="6937" max="6937" width="6.6640625" style="475" customWidth="1"/>
    <col min="6938" max="6938" width="5.77734375" style="475" customWidth="1"/>
    <col min="6939" max="6939" width="9.109375" style="475" customWidth="1"/>
    <col min="6940" max="7168" width="9" style="475"/>
    <col min="7169" max="7169" width="15.21875" style="475" customWidth="1"/>
    <col min="7170" max="7182" width="6.33203125" style="475" customWidth="1"/>
    <col min="7183" max="7183" width="8" style="475" customWidth="1"/>
    <col min="7184" max="7184" width="5.44140625" style="475" customWidth="1"/>
    <col min="7185" max="7185" width="8.33203125" style="475" customWidth="1"/>
    <col min="7186" max="7186" width="5.77734375" style="475" customWidth="1"/>
    <col min="7187" max="7187" width="7.88671875" style="475" customWidth="1"/>
    <col min="7188" max="7188" width="5" style="475" customWidth="1"/>
    <col min="7189" max="7189" width="6.6640625" style="475" customWidth="1"/>
    <col min="7190" max="7190" width="5.6640625" style="475" customWidth="1"/>
    <col min="7191" max="7191" width="7.88671875" style="475" customWidth="1"/>
    <col min="7192" max="7192" width="5.77734375" style="475" customWidth="1"/>
    <col min="7193" max="7193" width="6.6640625" style="475" customWidth="1"/>
    <col min="7194" max="7194" width="5.77734375" style="475" customWidth="1"/>
    <col min="7195" max="7195" width="9.109375" style="475" customWidth="1"/>
    <col min="7196" max="7424" width="9" style="475"/>
    <col min="7425" max="7425" width="15.21875" style="475" customWidth="1"/>
    <col min="7426" max="7438" width="6.33203125" style="475" customWidth="1"/>
    <col min="7439" max="7439" width="8" style="475" customWidth="1"/>
    <col min="7440" max="7440" width="5.44140625" style="475" customWidth="1"/>
    <col min="7441" max="7441" width="8.33203125" style="475" customWidth="1"/>
    <col min="7442" max="7442" width="5.77734375" style="475" customWidth="1"/>
    <col min="7443" max="7443" width="7.88671875" style="475" customWidth="1"/>
    <col min="7444" max="7444" width="5" style="475" customWidth="1"/>
    <col min="7445" max="7445" width="6.6640625" style="475" customWidth="1"/>
    <col min="7446" max="7446" width="5.6640625" style="475" customWidth="1"/>
    <col min="7447" max="7447" width="7.88671875" style="475" customWidth="1"/>
    <col min="7448" max="7448" width="5.77734375" style="475" customWidth="1"/>
    <col min="7449" max="7449" width="6.6640625" style="475" customWidth="1"/>
    <col min="7450" max="7450" width="5.77734375" style="475" customWidth="1"/>
    <col min="7451" max="7451" width="9.109375" style="475" customWidth="1"/>
    <col min="7452" max="7680" width="9" style="475"/>
    <col min="7681" max="7681" width="15.21875" style="475" customWidth="1"/>
    <col min="7682" max="7694" width="6.33203125" style="475" customWidth="1"/>
    <col min="7695" max="7695" width="8" style="475" customWidth="1"/>
    <col min="7696" max="7696" width="5.44140625" style="475" customWidth="1"/>
    <col min="7697" max="7697" width="8.33203125" style="475" customWidth="1"/>
    <col min="7698" max="7698" width="5.77734375" style="475" customWidth="1"/>
    <col min="7699" max="7699" width="7.88671875" style="475" customWidth="1"/>
    <col min="7700" max="7700" width="5" style="475" customWidth="1"/>
    <col min="7701" max="7701" width="6.6640625" style="475" customWidth="1"/>
    <col min="7702" max="7702" width="5.6640625" style="475" customWidth="1"/>
    <col min="7703" max="7703" width="7.88671875" style="475" customWidth="1"/>
    <col min="7704" max="7704" width="5.77734375" style="475" customWidth="1"/>
    <col min="7705" max="7705" width="6.6640625" style="475" customWidth="1"/>
    <col min="7706" max="7706" width="5.77734375" style="475" customWidth="1"/>
    <col min="7707" max="7707" width="9.109375" style="475" customWidth="1"/>
    <col min="7708" max="7936" width="9" style="475"/>
    <col min="7937" max="7937" width="15.21875" style="475" customWidth="1"/>
    <col min="7938" max="7950" width="6.33203125" style="475" customWidth="1"/>
    <col min="7951" max="7951" width="8" style="475" customWidth="1"/>
    <col min="7952" max="7952" width="5.44140625" style="475" customWidth="1"/>
    <col min="7953" max="7953" width="8.33203125" style="475" customWidth="1"/>
    <col min="7954" max="7954" width="5.77734375" style="475" customWidth="1"/>
    <col min="7955" max="7955" width="7.88671875" style="475" customWidth="1"/>
    <col min="7956" max="7956" width="5" style="475" customWidth="1"/>
    <col min="7957" max="7957" width="6.6640625" style="475" customWidth="1"/>
    <col min="7958" max="7958" width="5.6640625" style="475" customWidth="1"/>
    <col min="7959" max="7959" width="7.88671875" style="475" customWidth="1"/>
    <col min="7960" max="7960" width="5.77734375" style="475" customWidth="1"/>
    <col min="7961" max="7961" width="6.6640625" style="475" customWidth="1"/>
    <col min="7962" max="7962" width="5.77734375" style="475" customWidth="1"/>
    <col min="7963" max="7963" width="9.109375" style="475" customWidth="1"/>
    <col min="7964" max="8192" width="9" style="475"/>
    <col min="8193" max="8193" width="15.21875" style="475" customWidth="1"/>
    <col min="8194" max="8206" width="6.33203125" style="475" customWidth="1"/>
    <col min="8207" max="8207" width="8" style="475" customWidth="1"/>
    <col min="8208" max="8208" width="5.44140625" style="475" customWidth="1"/>
    <col min="8209" max="8209" width="8.33203125" style="475" customWidth="1"/>
    <col min="8210" max="8210" width="5.77734375" style="475" customWidth="1"/>
    <col min="8211" max="8211" width="7.88671875" style="475" customWidth="1"/>
    <col min="8212" max="8212" width="5" style="475" customWidth="1"/>
    <col min="8213" max="8213" width="6.6640625" style="475" customWidth="1"/>
    <col min="8214" max="8214" width="5.6640625" style="475" customWidth="1"/>
    <col min="8215" max="8215" width="7.88671875" style="475" customWidth="1"/>
    <col min="8216" max="8216" width="5.77734375" style="475" customWidth="1"/>
    <col min="8217" max="8217" width="6.6640625" style="475" customWidth="1"/>
    <col min="8218" max="8218" width="5.77734375" style="475" customWidth="1"/>
    <col min="8219" max="8219" width="9.109375" style="475" customWidth="1"/>
    <col min="8220" max="8448" width="9" style="475"/>
    <col min="8449" max="8449" width="15.21875" style="475" customWidth="1"/>
    <col min="8450" max="8462" width="6.33203125" style="475" customWidth="1"/>
    <col min="8463" max="8463" width="8" style="475" customWidth="1"/>
    <col min="8464" max="8464" width="5.44140625" style="475" customWidth="1"/>
    <col min="8465" max="8465" width="8.33203125" style="475" customWidth="1"/>
    <col min="8466" max="8466" width="5.77734375" style="475" customWidth="1"/>
    <col min="8467" max="8467" width="7.88671875" style="475" customWidth="1"/>
    <col min="8468" max="8468" width="5" style="475" customWidth="1"/>
    <col min="8469" max="8469" width="6.6640625" style="475" customWidth="1"/>
    <col min="8470" max="8470" width="5.6640625" style="475" customWidth="1"/>
    <col min="8471" max="8471" width="7.88671875" style="475" customWidth="1"/>
    <col min="8472" max="8472" width="5.77734375" style="475" customWidth="1"/>
    <col min="8473" max="8473" width="6.6640625" style="475" customWidth="1"/>
    <col min="8474" max="8474" width="5.77734375" style="475" customWidth="1"/>
    <col min="8475" max="8475" width="9.109375" style="475" customWidth="1"/>
    <col min="8476" max="8704" width="9" style="475"/>
    <col min="8705" max="8705" width="15.21875" style="475" customWidth="1"/>
    <col min="8706" max="8718" width="6.33203125" style="475" customWidth="1"/>
    <col min="8719" max="8719" width="8" style="475" customWidth="1"/>
    <col min="8720" max="8720" width="5.44140625" style="475" customWidth="1"/>
    <col min="8721" max="8721" width="8.33203125" style="475" customWidth="1"/>
    <col min="8722" max="8722" width="5.77734375" style="475" customWidth="1"/>
    <col min="8723" max="8723" width="7.88671875" style="475" customWidth="1"/>
    <col min="8724" max="8724" width="5" style="475" customWidth="1"/>
    <col min="8725" max="8725" width="6.6640625" style="475" customWidth="1"/>
    <col min="8726" max="8726" width="5.6640625" style="475" customWidth="1"/>
    <col min="8727" max="8727" width="7.88671875" style="475" customWidth="1"/>
    <col min="8728" max="8728" width="5.77734375" style="475" customWidth="1"/>
    <col min="8729" max="8729" width="6.6640625" style="475" customWidth="1"/>
    <col min="8730" max="8730" width="5.77734375" style="475" customWidth="1"/>
    <col min="8731" max="8731" width="9.109375" style="475" customWidth="1"/>
    <col min="8732" max="8960" width="9" style="475"/>
    <col min="8961" max="8961" width="15.21875" style="475" customWidth="1"/>
    <col min="8962" max="8974" width="6.33203125" style="475" customWidth="1"/>
    <col min="8975" max="8975" width="8" style="475" customWidth="1"/>
    <col min="8976" max="8976" width="5.44140625" style="475" customWidth="1"/>
    <col min="8977" max="8977" width="8.33203125" style="475" customWidth="1"/>
    <col min="8978" max="8978" width="5.77734375" style="475" customWidth="1"/>
    <col min="8979" max="8979" width="7.88671875" style="475" customWidth="1"/>
    <col min="8980" max="8980" width="5" style="475" customWidth="1"/>
    <col min="8981" max="8981" width="6.6640625" style="475" customWidth="1"/>
    <col min="8982" max="8982" width="5.6640625" style="475" customWidth="1"/>
    <col min="8983" max="8983" width="7.88671875" style="475" customWidth="1"/>
    <col min="8984" max="8984" width="5.77734375" style="475" customWidth="1"/>
    <col min="8985" max="8985" width="6.6640625" style="475" customWidth="1"/>
    <col min="8986" max="8986" width="5.77734375" style="475" customWidth="1"/>
    <col min="8987" max="8987" width="9.109375" style="475" customWidth="1"/>
    <col min="8988" max="9216" width="9" style="475"/>
    <col min="9217" max="9217" width="15.21875" style="475" customWidth="1"/>
    <col min="9218" max="9230" width="6.33203125" style="475" customWidth="1"/>
    <col min="9231" max="9231" width="8" style="475" customWidth="1"/>
    <col min="9232" max="9232" width="5.44140625" style="475" customWidth="1"/>
    <col min="9233" max="9233" width="8.33203125" style="475" customWidth="1"/>
    <col min="9234" max="9234" width="5.77734375" style="475" customWidth="1"/>
    <col min="9235" max="9235" width="7.88671875" style="475" customWidth="1"/>
    <col min="9236" max="9236" width="5" style="475" customWidth="1"/>
    <col min="9237" max="9237" width="6.6640625" style="475" customWidth="1"/>
    <col min="9238" max="9238" width="5.6640625" style="475" customWidth="1"/>
    <col min="9239" max="9239" width="7.88671875" style="475" customWidth="1"/>
    <col min="9240" max="9240" width="5.77734375" style="475" customWidth="1"/>
    <col min="9241" max="9241" width="6.6640625" style="475" customWidth="1"/>
    <col min="9242" max="9242" width="5.77734375" style="475" customWidth="1"/>
    <col min="9243" max="9243" width="9.109375" style="475" customWidth="1"/>
    <col min="9244" max="9472" width="9" style="475"/>
    <col min="9473" max="9473" width="15.21875" style="475" customWidth="1"/>
    <col min="9474" max="9486" width="6.33203125" style="475" customWidth="1"/>
    <col min="9487" max="9487" width="8" style="475" customWidth="1"/>
    <col min="9488" max="9488" width="5.44140625" style="475" customWidth="1"/>
    <col min="9489" max="9489" width="8.33203125" style="475" customWidth="1"/>
    <col min="9490" max="9490" width="5.77734375" style="475" customWidth="1"/>
    <col min="9491" max="9491" width="7.88671875" style="475" customWidth="1"/>
    <col min="9492" max="9492" width="5" style="475" customWidth="1"/>
    <col min="9493" max="9493" width="6.6640625" style="475" customWidth="1"/>
    <col min="9494" max="9494" width="5.6640625" style="475" customWidth="1"/>
    <col min="9495" max="9495" width="7.88671875" style="475" customWidth="1"/>
    <col min="9496" max="9496" width="5.77734375" style="475" customWidth="1"/>
    <col min="9497" max="9497" width="6.6640625" style="475" customWidth="1"/>
    <col min="9498" max="9498" width="5.77734375" style="475" customWidth="1"/>
    <col min="9499" max="9499" width="9.109375" style="475" customWidth="1"/>
    <col min="9500" max="9728" width="9" style="475"/>
    <col min="9729" max="9729" width="15.21875" style="475" customWidth="1"/>
    <col min="9730" max="9742" width="6.33203125" style="475" customWidth="1"/>
    <col min="9743" max="9743" width="8" style="475" customWidth="1"/>
    <col min="9744" max="9744" width="5.44140625" style="475" customWidth="1"/>
    <col min="9745" max="9745" width="8.33203125" style="475" customWidth="1"/>
    <col min="9746" max="9746" width="5.77734375" style="475" customWidth="1"/>
    <col min="9747" max="9747" width="7.88671875" style="475" customWidth="1"/>
    <col min="9748" max="9748" width="5" style="475" customWidth="1"/>
    <col min="9749" max="9749" width="6.6640625" style="475" customWidth="1"/>
    <col min="9750" max="9750" width="5.6640625" style="475" customWidth="1"/>
    <col min="9751" max="9751" width="7.88671875" style="475" customWidth="1"/>
    <col min="9752" max="9752" width="5.77734375" style="475" customWidth="1"/>
    <col min="9753" max="9753" width="6.6640625" style="475" customWidth="1"/>
    <col min="9754" max="9754" width="5.77734375" style="475" customWidth="1"/>
    <col min="9755" max="9755" width="9.109375" style="475" customWidth="1"/>
    <col min="9756" max="9984" width="9" style="475"/>
    <col min="9985" max="9985" width="15.21875" style="475" customWidth="1"/>
    <col min="9986" max="9998" width="6.33203125" style="475" customWidth="1"/>
    <col min="9999" max="9999" width="8" style="475" customWidth="1"/>
    <col min="10000" max="10000" width="5.44140625" style="475" customWidth="1"/>
    <col min="10001" max="10001" width="8.33203125" style="475" customWidth="1"/>
    <col min="10002" max="10002" width="5.77734375" style="475" customWidth="1"/>
    <col min="10003" max="10003" width="7.88671875" style="475" customWidth="1"/>
    <col min="10004" max="10004" width="5" style="475" customWidth="1"/>
    <col min="10005" max="10005" width="6.6640625" style="475" customWidth="1"/>
    <col min="10006" max="10006" width="5.6640625" style="475" customWidth="1"/>
    <col min="10007" max="10007" width="7.88671875" style="475" customWidth="1"/>
    <col min="10008" max="10008" width="5.77734375" style="475" customWidth="1"/>
    <col min="10009" max="10009" width="6.6640625" style="475" customWidth="1"/>
    <col min="10010" max="10010" width="5.77734375" style="475" customWidth="1"/>
    <col min="10011" max="10011" width="9.109375" style="475" customWidth="1"/>
    <col min="10012" max="10240" width="9" style="475"/>
    <col min="10241" max="10241" width="15.21875" style="475" customWidth="1"/>
    <col min="10242" max="10254" width="6.33203125" style="475" customWidth="1"/>
    <col min="10255" max="10255" width="8" style="475" customWidth="1"/>
    <col min="10256" max="10256" width="5.44140625" style="475" customWidth="1"/>
    <col min="10257" max="10257" width="8.33203125" style="475" customWidth="1"/>
    <col min="10258" max="10258" width="5.77734375" style="475" customWidth="1"/>
    <col min="10259" max="10259" width="7.88671875" style="475" customWidth="1"/>
    <col min="10260" max="10260" width="5" style="475" customWidth="1"/>
    <col min="10261" max="10261" width="6.6640625" style="475" customWidth="1"/>
    <col min="10262" max="10262" width="5.6640625" style="475" customWidth="1"/>
    <col min="10263" max="10263" width="7.88671875" style="475" customWidth="1"/>
    <col min="10264" max="10264" width="5.77734375" style="475" customWidth="1"/>
    <col min="10265" max="10265" width="6.6640625" style="475" customWidth="1"/>
    <col min="10266" max="10266" width="5.77734375" style="475" customWidth="1"/>
    <col min="10267" max="10267" width="9.109375" style="475" customWidth="1"/>
    <col min="10268" max="10496" width="9" style="475"/>
    <col min="10497" max="10497" width="15.21875" style="475" customWidth="1"/>
    <col min="10498" max="10510" width="6.33203125" style="475" customWidth="1"/>
    <col min="10511" max="10511" width="8" style="475" customWidth="1"/>
    <col min="10512" max="10512" width="5.44140625" style="475" customWidth="1"/>
    <col min="10513" max="10513" width="8.33203125" style="475" customWidth="1"/>
    <col min="10514" max="10514" width="5.77734375" style="475" customWidth="1"/>
    <col min="10515" max="10515" width="7.88671875" style="475" customWidth="1"/>
    <col min="10516" max="10516" width="5" style="475" customWidth="1"/>
    <col min="10517" max="10517" width="6.6640625" style="475" customWidth="1"/>
    <col min="10518" max="10518" width="5.6640625" style="475" customWidth="1"/>
    <col min="10519" max="10519" width="7.88671875" style="475" customWidth="1"/>
    <col min="10520" max="10520" width="5.77734375" style="475" customWidth="1"/>
    <col min="10521" max="10521" width="6.6640625" style="475" customWidth="1"/>
    <col min="10522" max="10522" width="5.77734375" style="475" customWidth="1"/>
    <col min="10523" max="10523" width="9.109375" style="475" customWidth="1"/>
    <col min="10524" max="10752" width="9" style="475"/>
    <col min="10753" max="10753" width="15.21875" style="475" customWidth="1"/>
    <col min="10754" max="10766" width="6.33203125" style="475" customWidth="1"/>
    <col min="10767" max="10767" width="8" style="475" customWidth="1"/>
    <col min="10768" max="10768" width="5.44140625" style="475" customWidth="1"/>
    <col min="10769" max="10769" width="8.33203125" style="475" customWidth="1"/>
    <col min="10770" max="10770" width="5.77734375" style="475" customWidth="1"/>
    <col min="10771" max="10771" width="7.88671875" style="475" customWidth="1"/>
    <col min="10772" max="10772" width="5" style="475" customWidth="1"/>
    <col min="10773" max="10773" width="6.6640625" style="475" customWidth="1"/>
    <col min="10774" max="10774" width="5.6640625" style="475" customWidth="1"/>
    <col min="10775" max="10775" width="7.88671875" style="475" customWidth="1"/>
    <col min="10776" max="10776" width="5.77734375" style="475" customWidth="1"/>
    <col min="10777" max="10777" width="6.6640625" style="475" customWidth="1"/>
    <col min="10778" max="10778" width="5.77734375" style="475" customWidth="1"/>
    <col min="10779" max="10779" width="9.109375" style="475" customWidth="1"/>
    <col min="10780" max="11008" width="9" style="475"/>
    <col min="11009" max="11009" width="15.21875" style="475" customWidth="1"/>
    <col min="11010" max="11022" width="6.33203125" style="475" customWidth="1"/>
    <col min="11023" max="11023" width="8" style="475" customWidth="1"/>
    <col min="11024" max="11024" width="5.44140625" style="475" customWidth="1"/>
    <col min="11025" max="11025" width="8.33203125" style="475" customWidth="1"/>
    <col min="11026" max="11026" width="5.77734375" style="475" customWidth="1"/>
    <col min="11027" max="11027" width="7.88671875" style="475" customWidth="1"/>
    <col min="11028" max="11028" width="5" style="475" customWidth="1"/>
    <col min="11029" max="11029" width="6.6640625" style="475" customWidth="1"/>
    <col min="11030" max="11030" width="5.6640625" style="475" customWidth="1"/>
    <col min="11031" max="11031" width="7.88671875" style="475" customWidth="1"/>
    <col min="11032" max="11032" width="5.77734375" style="475" customWidth="1"/>
    <col min="11033" max="11033" width="6.6640625" style="475" customWidth="1"/>
    <col min="11034" max="11034" width="5.77734375" style="475" customWidth="1"/>
    <col min="11035" max="11035" width="9.109375" style="475" customWidth="1"/>
    <col min="11036" max="11264" width="9" style="475"/>
    <col min="11265" max="11265" width="15.21875" style="475" customWidth="1"/>
    <col min="11266" max="11278" width="6.33203125" style="475" customWidth="1"/>
    <col min="11279" max="11279" width="8" style="475" customWidth="1"/>
    <col min="11280" max="11280" width="5.44140625" style="475" customWidth="1"/>
    <col min="11281" max="11281" width="8.33203125" style="475" customWidth="1"/>
    <col min="11282" max="11282" width="5.77734375" style="475" customWidth="1"/>
    <col min="11283" max="11283" width="7.88671875" style="475" customWidth="1"/>
    <col min="11284" max="11284" width="5" style="475" customWidth="1"/>
    <col min="11285" max="11285" width="6.6640625" style="475" customWidth="1"/>
    <col min="11286" max="11286" width="5.6640625" style="475" customWidth="1"/>
    <col min="11287" max="11287" width="7.88671875" style="475" customWidth="1"/>
    <col min="11288" max="11288" width="5.77734375" style="475" customWidth="1"/>
    <col min="11289" max="11289" width="6.6640625" style="475" customWidth="1"/>
    <col min="11290" max="11290" width="5.77734375" style="475" customWidth="1"/>
    <col min="11291" max="11291" width="9.109375" style="475" customWidth="1"/>
    <col min="11292" max="11520" width="9" style="475"/>
    <col min="11521" max="11521" width="15.21875" style="475" customWidth="1"/>
    <col min="11522" max="11534" width="6.33203125" style="475" customWidth="1"/>
    <col min="11535" max="11535" width="8" style="475" customWidth="1"/>
    <col min="11536" max="11536" width="5.44140625" style="475" customWidth="1"/>
    <col min="11537" max="11537" width="8.33203125" style="475" customWidth="1"/>
    <col min="11538" max="11538" width="5.77734375" style="475" customWidth="1"/>
    <col min="11539" max="11539" width="7.88671875" style="475" customWidth="1"/>
    <col min="11540" max="11540" width="5" style="475" customWidth="1"/>
    <col min="11541" max="11541" width="6.6640625" style="475" customWidth="1"/>
    <col min="11542" max="11542" width="5.6640625" style="475" customWidth="1"/>
    <col min="11543" max="11543" width="7.88671875" style="475" customWidth="1"/>
    <col min="11544" max="11544" width="5.77734375" style="475" customWidth="1"/>
    <col min="11545" max="11545" width="6.6640625" style="475" customWidth="1"/>
    <col min="11546" max="11546" width="5.77734375" style="475" customWidth="1"/>
    <col min="11547" max="11547" width="9.109375" style="475" customWidth="1"/>
    <col min="11548" max="11776" width="9" style="475"/>
    <col min="11777" max="11777" width="15.21875" style="475" customWidth="1"/>
    <col min="11778" max="11790" width="6.33203125" style="475" customWidth="1"/>
    <col min="11791" max="11791" width="8" style="475" customWidth="1"/>
    <col min="11792" max="11792" width="5.44140625" style="475" customWidth="1"/>
    <col min="11793" max="11793" width="8.33203125" style="475" customWidth="1"/>
    <col min="11794" max="11794" width="5.77734375" style="475" customWidth="1"/>
    <col min="11795" max="11795" width="7.88671875" style="475" customWidth="1"/>
    <col min="11796" max="11796" width="5" style="475" customWidth="1"/>
    <col min="11797" max="11797" width="6.6640625" style="475" customWidth="1"/>
    <col min="11798" max="11798" width="5.6640625" style="475" customWidth="1"/>
    <col min="11799" max="11799" width="7.88671875" style="475" customWidth="1"/>
    <col min="11800" max="11800" width="5.77734375" style="475" customWidth="1"/>
    <col min="11801" max="11801" width="6.6640625" style="475" customWidth="1"/>
    <col min="11802" max="11802" width="5.77734375" style="475" customWidth="1"/>
    <col min="11803" max="11803" width="9.109375" style="475" customWidth="1"/>
    <col min="11804" max="12032" width="9" style="475"/>
    <col min="12033" max="12033" width="15.21875" style="475" customWidth="1"/>
    <col min="12034" max="12046" width="6.33203125" style="475" customWidth="1"/>
    <col min="12047" max="12047" width="8" style="475" customWidth="1"/>
    <col min="12048" max="12048" width="5.44140625" style="475" customWidth="1"/>
    <col min="12049" max="12049" width="8.33203125" style="475" customWidth="1"/>
    <col min="12050" max="12050" width="5.77734375" style="475" customWidth="1"/>
    <col min="12051" max="12051" width="7.88671875" style="475" customWidth="1"/>
    <col min="12052" max="12052" width="5" style="475" customWidth="1"/>
    <col min="12053" max="12053" width="6.6640625" style="475" customWidth="1"/>
    <col min="12054" max="12054" width="5.6640625" style="475" customWidth="1"/>
    <col min="12055" max="12055" width="7.88671875" style="475" customWidth="1"/>
    <col min="12056" max="12056" width="5.77734375" style="475" customWidth="1"/>
    <col min="12057" max="12057" width="6.6640625" style="475" customWidth="1"/>
    <col min="12058" max="12058" width="5.77734375" style="475" customWidth="1"/>
    <col min="12059" max="12059" width="9.109375" style="475" customWidth="1"/>
    <col min="12060" max="12288" width="9" style="475"/>
    <col min="12289" max="12289" width="15.21875" style="475" customWidth="1"/>
    <col min="12290" max="12302" width="6.33203125" style="475" customWidth="1"/>
    <col min="12303" max="12303" width="8" style="475" customWidth="1"/>
    <col min="12304" max="12304" width="5.44140625" style="475" customWidth="1"/>
    <col min="12305" max="12305" width="8.33203125" style="475" customWidth="1"/>
    <col min="12306" max="12306" width="5.77734375" style="475" customWidth="1"/>
    <col min="12307" max="12307" width="7.88671875" style="475" customWidth="1"/>
    <col min="12308" max="12308" width="5" style="475" customWidth="1"/>
    <col min="12309" max="12309" width="6.6640625" style="475" customWidth="1"/>
    <col min="12310" max="12310" width="5.6640625" style="475" customWidth="1"/>
    <col min="12311" max="12311" width="7.88671875" style="475" customWidth="1"/>
    <col min="12312" max="12312" width="5.77734375" style="475" customWidth="1"/>
    <col min="12313" max="12313" width="6.6640625" style="475" customWidth="1"/>
    <col min="12314" max="12314" width="5.77734375" style="475" customWidth="1"/>
    <col min="12315" max="12315" width="9.109375" style="475" customWidth="1"/>
    <col min="12316" max="12544" width="9" style="475"/>
    <col min="12545" max="12545" width="15.21875" style="475" customWidth="1"/>
    <col min="12546" max="12558" width="6.33203125" style="475" customWidth="1"/>
    <col min="12559" max="12559" width="8" style="475" customWidth="1"/>
    <col min="12560" max="12560" width="5.44140625" style="475" customWidth="1"/>
    <col min="12561" max="12561" width="8.33203125" style="475" customWidth="1"/>
    <col min="12562" max="12562" width="5.77734375" style="475" customWidth="1"/>
    <col min="12563" max="12563" width="7.88671875" style="475" customWidth="1"/>
    <col min="12564" max="12564" width="5" style="475" customWidth="1"/>
    <col min="12565" max="12565" width="6.6640625" style="475" customWidth="1"/>
    <col min="12566" max="12566" width="5.6640625" style="475" customWidth="1"/>
    <col min="12567" max="12567" width="7.88671875" style="475" customWidth="1"/>
    <col min="12568" max="12568" width="5.77734375" style="475" customWidth="1"/>
    <col min="12569" max="12569" width="6.6640625" style="475" customWidth="1"/>
    <col min="12570" max="12570" width="5.77734375" style="475" customWidth="1"/>
    <col min="12571" max="12571" width="9.109375" style="475" customWidth="1"/>
    <col min="12572" max="12800" width="9" style="475"/>
    <col min="12801" max="12801" width="15.21875" style="475" customWidth="1"/>
    <col min="12802" max="12814" width="6.33203125" style="475" customWidth="1"/>
    <col min="12815" max="12815" width="8" style="475" customWidth="1"/>
    <col min="12816" max="12816" width="5.44140625" style="475" customWidth="1"/>
    <col min="12817" max="12817" width="8.33203125" style="475" customWidth="1"/>
    <col min="12818" max="12818" width="5.77734375" style="475" customWidth="1"/>
    <col min="12819" max="12819" width="7.88671875" style="475" customWidth="1"/>
    <col min="12820" max="12820" width="5" style="475" customWidth="1"/>
    <col min="12821" max="12821" width="6.6640625" style="475" customWidth="1"/>
    <col min="12822" max="12822" width="5.6640625" style="475" customWidth="1"/>
    <col min="12823" max="12823" width="7.88671875" style="475" customWidth="1"/>
    <col min="12824" max="12824" width="5.77734375" style="475" customWidth="1"/>
    <col min="12825" max="12825" width="6.6640625" style="475" customWidth="1"/>
    <col min="12826" max="12826" width="5.77734375" style="475" customWidth="1"/>
    <col min="12827" max="12827" width="9.109375" style="475" customWidth="1"/>
    <col min="12828" max="13056" width="9" style="475"/>
    <col min="13057" max="13057" width="15.21875" style="475" customWidth="1"/>
    <col min="13058" max="13070" width="6.33203125" style="475" customWidth="1"/>
    <col min="13071" max="13071" width="8" style="475" customWidth="1"/>
    <col min="13072" max="13072" width="5.44140625" style="475" customWidth="1"/>
    <col min="13073" max="13073" width="8.33203125" style="475" customWidth="1"/>
    <col min="13074" max="13074" width="5.77734375" style="475" customWidth="1"/>
    <col min="13075" max="13075" width="7.88671875" style="475" customWidth="1"/>
    <col min="13076" max="13076" width="5" style="475" customWidth="1"/>
    <col min="13077" max="13077" width="6.6640625" style="475" customWidth="1"/>
    <col min="13078" max="13078" width="5.6640625" style="475" customWidth="1"/>
    <col min="13079" max="13079" width="7.88671875" style="475" customWidth="1"/>
    <col min="13080" max="13080" width="5.77734375" style="475" customWidth="1"/>
    <col min="13081" max="13081" width="6.6640625" style="475" customWidth="1"/>
    <col min="13082" max="13082" width="5.77734375" style="475" customWidth="1"/>
    <col min="13083" max="13083" width="9.109375" style="475" customWidth="1"/>
    <col min="13084" max="13312" width="9" style="475"/>
    <col min="13313" max="13313" width="15.21875" style="475" customWidth="1"/>
    <col min="13314" max="13326" width="6.33203125" style="475" customWidth="1"/>
    <col min="13327" max="13327" width="8" style="475" customWidth="1"/>
    <col min="13328" max="13328" width="5.44140625" style="475" customWidth="1"/>
    <col min="13329" max="13329" width="8.33203125" style="475" customWidth="1"/>
    <col min="13330" max="13330" width="5.77734375" style="475" customWidth="1"/>
    <col min="13331" max="13331" width="7.88671875" style="475" customWidth="1"/>
    <col min="13332" max="13332" width="5" style="475" customWidth="1"/>
    <col min="13333" max="13333" width="6.6640625" style="475" customWidth="1"/>
    <col min="13334" max="13334" width="5.6640625" style="475" customWidth="1"/>
    <col min="13335" max="13335" width="7.88671875" style="475" customWidth="1"/>
    <col min="13336" max="13336" width="5.77734375" style="475" customWidth="1"/>
    <col min="13337" max="13337" width="6.6640625" style="475" customWidth="1"/>
    <col min="13338" max="13338" width="5.77734375" style="475" customWidth="1"/>
    <col min="13339" max="13339" width="9.109375" style="475" customWidth="1"/>
    <col min="13340" max="13568" width="9" style="475"/>
    <col min="13569" max="13569" width="15.21875" style="475" customWidth="1"/>
    <col min="13570" max="13582" width="6.33203125" style="475" customWidth="1"/>
    <col min="13583" max="13583" width="8" style="475" customWidth="1"/>
    <col min="13584" max="13584" width="5.44140625" style="475" customWidth="1"/>
    <col min="13585" max="13585" width="8.33203125" style="475" customWidth="1"/>
    <col min="13586" max="13586" width="5.77734375" style="475" customWidth="1"/>
    <col min="13587" max="13587" width="7.88671875" style="475" customWidth="1"/>
    <col min="13588" max="13588" width="5" style="475" customWidth="1"/>
    <col min="13589" max="13589" width="6.6640625" style="475" customWidth="1"/>
    <col min="13590" max="13590" width="5.6640625" style="475" customWidth="1"/>
    <col min="13591" max="13591" width="7.88671875" style="475" customWidth="1"/>
    <col min="13592" max="13592" width="5.77734375" style="475" customWidth="1"/>
    <col min="13593" max="13593" width="6.6640625" style="475" customWidth="1"/>
    <col min="13594" max="13594" width="5.77734375" style="475" customWidth="1"/>
    <col min="13595" max="13595" width="9.109375" style="475" customWidth="1"/>
    <col min="13596" max="13824" width="9" style="475"/>
    <col min="13825" max="13825" width="15.21875" style="475" customWidth="1"/>
    <col min="13826" max="13838" width="6.33203125" style="475" customWidth="1"/>
    <col min="13839" max="13839" width="8" style="475" customWidth="1"/>
    <col min="13840" max="13840" width="5.44140625" style="475" customWidth="1"/>
    <col min="13841" max="13841" width="8.33203125" style="475" customWidth="1"/>
    <col min="13842" max="13842" width="5.77734375" style="475" customWidth="1"/>
    <col min="13843" max="13843" width="7.88671875" style="475" customWidth="1"/>
    <col min="13844" max="13844" width="5" style="475" customWidth="1"/>
    <col min="13845" max="13845" width="6.6640625" style="475" customWidth="1"/>
    <col min="13846" max="13846" width="5.6640625" style="475" customWidth="1"/>
    <col min="13847" max="13847" width="7.88671875" style="475" customWidth="1"/>
    <col min="13848" max="13848" width="5.77734375" style="475" customWidth="1"/>
    <col min="13849" max="13849" width="6.6640625" style="475" customWidth="1"/>
    <col min="13850" max="13850" width="5.77734375" style="475" customWidth="1"/>
    <col min="13851" max="13851" width="9.109375" style="475" customWidth="1"/>
    <col min="13852" max="14080" width="9" style="475"/>
    <col min="14081" max="14081" width="15.21875" style="475" customWidth="1"/>
    <col min="14082" max="14094" width="6.33203125" style="475" customWidth="1"/>
    <col min="14095" max="14095" width="8" style="475" customWidth="1"/>
    <col min="14096" max="14096" width="5.44140625" style="475" customWidth="1"/>
    <col min="14097" max="14097" width="8.33203125" style="475" customWidth="1"/>
    <col min="14098" max="14098" width="5.77734375" style="475" customWidth="1"/>
    <col min="14099" max="14099" width="7.88671875" style="475" customWidth="1"/>
    <col min="14100" max="14100" width="5" style="475" customWidth="1"/>
    <col min="14101" max="14101" width="6.6640625" style="475" customWidth="1"/>
    <col min="14102" max="14102" width="5.6640625" style="475" customWidth="1"/>
    <col min="14103" max="14103" width="7.88671875" style="475" customWidth="1"/>
    <col min="14104" max="14104" width="5.77734375" style="475" customWidth="1"/>
    <col min="14105" max="14105" width="6.6640625" style="475" customWidth="1"/>
    <col min="14106" max="14106" width="5.77734375" style="475" customWidth="1"/>
    <col min="14107" max="14107" width="9.109375" style="475" customWidth="1"/>
    <col min="14108" max="14336" width="9" style="475"/>
    <col min="14337" max="14337" width="15.21875" style="475" customWidth="1"/>
    <col min="14338" max="14350" width="6.33203125" style="475" customWidth="1"/>
    <col min="14351" max="14351" width="8" style="475" customWidth="1"/>
    <col min="14352" max="14352" width="5.44140625" style="475" customWidth="1"/>
    <col min="14353" max="14353" width="8.33203125" style="475" customWidth="1"/>
    <col min="14354" max="14354" width="5.77734375" style="475" customWidth="1"/>
    <col min="14355" max="14355" width="7.88671875" style="475" customWidth="1"/>
    <col min="14356" max="14356" width="5" style="475" customWidth="1"/>
    <col min="14357" max="14357" width="6.6640625" style="475" customWidth="1"/>
    <col min="14358" max="14358" width="5.6640625" style="475" customWidth="1"/>
    <col min="14359" max="14359" width="7.88671875" style="475" customWidth="1"/>
    <col min="14360" max="14360" width="5.77734375" style="475" customWidth="1"/>
    <col min="14361" max="14361" width="6.6640625" style="475" customWidth="1"/>
    <col min="14362" max="14362" width="5.77734375" style="475" customWidth="1"/>
    <col min="14363" max="14363" width="9.109375" style="475" customWidth="1"/>
    <col min="14364" max="14592" width="9" style="475"/>
    <col min="14593" max="14593" width="15.21875" style="475" customWidth="1"/>
    <col min="14594" max="14606" width="6.33203125" style="475" customWidth="1"/>
    <col min="14607" max="14607" width="8" style="475" customWidth="1"/>
    <col min="14608" max="14608" width="5.44140625" style="475" customWidth="1"/>
    <col min="14609" max="14609" width="8.33203125" style="475" customWidth="1"/>
    <col min="14610" max="14610" width="5.77734375" style="475" customWidth="1"/>
    <col min="14611" max="14611" width="7.88671875" style="475" customWidth="1"/>
    <col min="14612" max="14612" width="5" style="475" customWidth="1"/>
    <col min="14613" max="14613" width="6.6640625" style="475" customWidth="1"/>
    <col min="14614" max="14614" width="5.6640625" style="475" customWidth="1"/>
    <col min="14615" max="14615" width="7.88671875" style="475" customWidth="1"/>
    <col min="14616" max="14616" width="5.77734375" style="475" customWidth="1"/>
    <col min="14617" max="14617" width="6.6640625" style="475" customWidth="1"/>
    <col min="14618" max="14618" width="5.77734375" style="475" customWidth="1"/>
    <col min="14619" max="14619" width="9.109375" style="475" customWidth="1"/>
    <col min="14620" max="14848" width="9" style="475"/>
    <col min="14849" max="14849" width="15.21875" style="475" customWidth="1"/>
    <col min="14850" max="14862" width="6.33203125" style="475" customWidth="1"/>
    <col min="14863" max="14863" width="8" style="475" customWidth="1"/>
    <col min="14864" max="14864" width="5.44140625" style="475" customWidth="1"/>
    <col min="14865" max="14865" width="8.33203125" style="475" customWidth="1"/>
    <col min="14866" max="14866" width="5.77734375" style="475" customWidth="1"/>
    <col min="14867" max="14867" width="7.88671875" style="475" customWidth="1"/>
    <col min="14868" max="14868" width="5" style="475" customWidth="1"/>
    <col min="14869" max="14869" width="6.6640625" style="475" customWidth="1"/>
    <col min="14870" max="14870" width="5.6640625" style="475" customWidth="1"/>
    <col min="14871" max="14871" width="7.88671875" style="475" customWidth="1"/>
    <col min="14872" max="14872" width="5.77734375" style="475" customWidth="1"/>
    <col min="14873" max="14873" width="6.6640625" style="475" customWidth="1"/>
    <col min="14874" max="14874" width="5.77734375" style="475" customWidth="1"/>
    <col min="14875" max="14875" width="9.109375" style="475" customWidth="1"/>
    <col min="14876" max="15104" width="9" style="475"/>
    <col min="15105" max="15105" width="15.21875" style="475" customWidth="1"/>
    <col min="15106" max="15118" width="6.33203125" style="475" customWidth="1"/>
    <col min="15119" max="15119" width="8" style="475" customWidth="1"/>
    <col min="15120" max="15120" width="5.44140625" style="475" customWidth="1"/>
    <col min="15121" max="15121" width="8.33203125" style="475" customWidth="1"/>
    <col min="15122" max="15122" width="5.77734375" style="475" customWidth="1"/>
    <col min="15123" max="15123" width="7.88671875" style="475" customWidth="1"/>
    <col min="15124" max="15124" width="5" style="475" customWidth="1"/>
    <col min="15125" max="15125" width="6.6640625" style="475" customWidth="1"/>
    <col min="15126" max="15126" width="5.6640625" style="475" customWidth="1"/>
    <col min="15127" max="15127" width="7.88671875" style="475" customWidth="1"/>
    <col min="15128" max="15128" width="5.77734375" style="475" customWidth="1"/>
    <col min="15129" max="15129" width="6.6640625" style="475" customWidth="1"/>
    <col min="15130" max="15130" width="5.77734375" style="475" customWidth="1"/>
    <col min="15131" max="15131" width="9.109375" style="475" customWidth="1"/>
    <col min="15132" max="15360" width="9" style="475"/>
    <col min="15361" max="15361" width="15.21875" style="475" customWidth="1"/>
    <col min="15362" max="15374" width="6.33203125" style="475" customWidth="1"/>
    <col min="15375" max="15375" width="8" style="475" customWidth="1"/>
    <col min="15376" max="15376" width="5.44140625" style="475" customWidth="1"/>
    <col min="15377" max="15377" width="8.33203125" style="475" customWidth="1"/>
    <col min="15378" max="15378" width="5.77734375" style="475" customWidth="1"/>
    <col min="15379" max="15379" width="7.88671875" style="475" customWidth="1"/>
    <col min="15380" max="15380" width="5" style="475" customWidth="1"/>
    <col min="15381" max="15381" width="6.6640625" style="475" customWidth="1"/>
    <col min="15382" max="15382" width="5.6640625" style="475" customWidth="1"/>
    <col min="15383" max="15383" width="7.88671875" style="475" customWidth="1"/>
    <col min="15384" max="15384" width="5.77734375" style="475" customWidth="1"/>
    <col min="15385" max="15385" width="6.6640625" style="475" customWidth="1"/>
    <col min="15386" max="15386" width="5.77734375" style="475" customWidth="1"/>
    <col min="15387" max="15387" width="9.109375" style="475" customWidth="1"/>
    <col min="15388" max="15616" width="9" style="475"/>
    <col min="15617" max="15617" width="15.21875" style="475" customWidth="1"/>
    <col min="15618" max="15630" width="6.33203125" style="475" customWidth="1"/>
    <col min="15631" max="15631" width="8" style="475" customWidth="1"/>
    <col min="15632" max="15632" width="5.44140625" style="475" customWidth="1"/>
    <col min="15633" max="15633" width="8.33203125" style="475" customWidth="1"/>
    <col min="15634" max="15634" width="5.77734375" style="475" customWidth="1"/>
    <col min="15635" max="15635" width="7.88671875" style="475" customWidth="1"/>
    <col min="15636" max="15636" width="5" style="475" customWidth="1"/>
    <col min="15637" max="15637" width="6.6640625" style="475" customWidth="1"/>
    <col min="15638" max="15638" width="5.6640625" style="475" customWidth="1"/>
    <col min="15639" max="15639" width="7.88671875" style="475" customWidth="1"/>
    <col min="15640" max="15640" width="5.77734375" style="475" customWidth="1"/>
    <col min="15641" max="15641" width="6.6640625" style="475" customWidth="1"/>
    <col min="15642" max="15642" width="5.77734375" style="475" customWidth="1"/>
    <col min="15643" max="15643" width="9.109375" style="475" customWidth="1"/>
    <col min="15644" max="15872" width="9" style="475"/>
    <col min="15873" max="15873" width="15.21875" style="475" customWidth="1"/>
    <col min="15874" max="15886" width="6.33203125" style="475" customWidth="1"/>
    <col min="15887" max="15887" width="8" style="475" customWidth="1"/>
    <col min="15888" max="15888" width="5.44140625" style="475" customWidth="1"/>
    <col min="15889" max="15889" width="8.33203125" style="475" customWidth="1"/>
    <col min="15890" max="15890" width="5.77734375" style="475" customWidth="1"/>
    <col min="15891" max="15891" width="7.88671875" style="475" customWidth="1"/>
    <col min="15892" max="15892" width="5" style="475" customWidth="1"/>
    <col min="15893" max="15893" width="6.6640625" style="475" customWidth="1"/>
    <col min="15894" max="15894" width="5.6640625" style="475" customWidth="1"/>
    <col min="15895" max="15895" width="7.88671875" style="475" customWidth="1"/>
    <col min="15896" max="15896" width="5.77734375" style="475" customWidth="1"/>
    <col min="15897" max="15897" width="6.6640625" style="475" customWidth="1"/>
    <col min="15898" max="15898" width="5.77734375" style="475" customWidth="1"/>
    <col min="15899" max="15899" width="9.109375" style="475" customWidth="1"/>
    <col min="15900" max="16128" width="9" style="475"/>
    <col min="16129" max="16129" width="15.21875" style="475" customWidth="1"/>
    <col min="16130" max="16142" width="6.33203125" style="475" customWidth="1"/>
    <col min="16143" max="16143" width="8" style="475" customWidth="1"/>
    <col min="16144" max="16144" width="5.44140625" style="475" customWidth="1"/>
    <col min="16145" max="16145" width="8.33203125" style="475" customWidth="1"/>
    <col min="16146" max="16146" width="5.77734375" style="475" customWidth="1"/>
    <col min="16147" max="16147" width="7.88671875" style="475" customWidth="1"/>
    <col min="16148" max="16148" width="5" style="475" customWidth="1"/>
    <col min="16149" max="16149" width="6.6640625" style="475" customWidth="1"/>
    <col min="16150" max="16150" width="5.6640625" style="475" customWidth="1"/>
    <col min="16151" max="16151" width="7.88671875" style="475" customWidth="1"/>
    <col min="16152" max="16152" width="5.77734375" style="475" customWidth="1"/>
    <col min="16153" max="16153" width="6.6640625" style="475" customWidth="1"/>
    <col min="16154" max="16154" width="5.77734375" style="475" customWidth="1"/>
    <col min="16155" max="16155" width="9.109375" style="475" customWidth="1"/>
    <col min="16156" max="16384" width="9" style="475"/>
  </cols>
  <sheetData>
    <row r="1" spans="1:28" ht="16.8" thickBot="1" x14ac:dyDescent="0.35">
      <c r="A1" s="474" t="s">
        <v>598</v>
      </c>
      <c r="B1" s="146"/>
      <c r="C1" s="146"/>
      <c r="D1" s="146"/>
      <c r="E1" s="146"/>
      <c r="F1" s="146"/>
      <c r="G1" s="146"/>
      <c r="H1" s="146"/>
      <c r="I1" s="146"/>
      <c r="J1" s="146"/>
      <c r="K1" s="146"/>
      <c r="L1" s="146"/>
      <c r="M1" s="146"/>
      <c r="N1" s="146"/>
      <c r="O1" s="146"/>
      <c r="P1" s="146"/>
      <c r="Q1" s="146"/>
      <c r="R1" s="146"/>
      <c r="S1" s="146"/>
      <c r="T1" s="146"/>
      <c r="U1" s="146"/>
      <c r="V1" s="1175" t="s">
        <v>599</v>
      </c>
      <c r="W1" s="1175"/>
      <c r="X1" s="1176" t="s">
        <v>600</v>
      </c>
      <c r="Y1" s="1177"/>
      <c r="Z1" s="1177"/>
      <c r="AA1" s="1177"/>
      <c r="AB1" s="109" t="s">
        <v>107</v>
      </c>
    </row>
    <row r="2" spans="1:28" ht="16.8" thickBot="1" x14ac:dyDescent="0.35">
      <c r="A2" s="474" t="s">
        <v>601</v>
      </c>
      <c r="B2" s="476" t="s">
        <v>602</v>
      </c>
      <c r="C2" s="477"/>
      <c r="D2" s="477"/>
      <c r="E2" s="477"/>
      <c r="F2" s="477"/>
      <c r="G2" s="477"/>
      <c r="H2" s="477"/>
      <c r="I2" s="477"/>
      <c r="J2" s="478"/>
      <c r="K2" s="477"/>
      <c r="L2" s="477"/>
      <c r="M2" s="477"/>
      <c r="N2" s="477"/>
      <c r="O2" s="477"/>
      <c r="P2" s="477"/>
      <c r="Q2" s="477"/>
      <c r="R2" s="477"/>
      <c r="S2" s="477"/>
      <c r="T2" s="477"/>
      <c r="U2" s="479"/>
      <c r="V2" s="1175" t="s">
        <v>603</v>
      </c>
      <c r="W2" s="1175"/>
      <c r="X2" s="1177" t="s">
        <v>604</v>
      </c>
      <c r="Y2" s="1177"/>
      <c r="Z2" s="1177"/>
      <c r="AA2" s="1177"/>
    </row>
    <row r="4" spans="1:28" ht="30.6" customHeight="1" x14ac:dyDescent="0.55000000000000004">
      <c r="A4" s="1178" t="s">
        <v>605</v>
      </c>
      <c r="B4" s="1178"/>
      <c r="C4" s="1178"/>
      <c r="D4" s="1178"/>
      <c r="E4" s="1178"/>
      <c r="F4" s="1178"/>
      <c r="G4" s="1178"/>
      <c r="H4" s="1178"/>
      <c r="I4" s="1178"/>
      <c r="J4" s="1178"/>
      <c r="K4" s="1178"/>
      <c r="L4" s="1178"/>
      <c r="M4" s="1178"/>
      <c r="N4" s="1178"/>
      <c r="O4" s="1178"/>
      <c r="P4" s="1178"/>
      <c r="Q4" s="1178"/>
      <c r="R4" s="1178"/>
      <c r="S4" s="1178"/>
      <c r="T4" s="1178"/>
      <c r="U4" s="1178"/>
      <c r="V4" s="1178"/>
      <c r="W4" s="1178"/>
      <c r="X4" s="1178"/>
      <c r="Y4" s="1178"/>
      <c r="Z4" s="1178"/>
      <c r="AA4" s="1178"/>
    </row>
    <row r="6" spans="1:28" ht="24" customHeight="1" thickBot="1" x14ac:dyDescent="0.35">
      <c r="I6" s="1174" t="s">
        <v>719</v>
      </c>
      <c r="J6" s="1174"/>
      <c r="K6" s="1174"/>
      <c r="L6" s="1174"/>
      <c r="M6" s="1174"/>
      <c r="N6" s="1174"/>
      <c r="O6" s="1174"/>
      <c r="P6" s="1174"/>
      <c r="Q6" s="1174"/>
      <c r="R6" s="1174"/>
    </row>
    <row r="7" spans="1:28" ht="25.95" customHeight="1" x14ac:dyDescent="0.3">
      <c r="A7" s="556"/>
      <c r="B7" s="480"/>
      <c r="C7" s="481"/>
      <c r="D7" s="481" t="s">
        <v>606</v>
      </c>
      <c r="E7" s="481" t="s">
        <v>607</v>
      </c>
      <c r="F7" s="481" t="s">
        <v>608</v>
      </c>
      <c r="G7" s="481" t="s">
        <v>609</v>
      </c>
      <c r="H7" s="481" t="s">
        <v>610</v>
      </c>
      <c r="I7" s="481" t="s">
        <v>611</v>
      </c>
      <c r="J7" s="481" t="s">
        <v>612</v>
      </c>
      <c r="K7" s="481"/>
      <c r="L7" s="481"/>
      <c r="M7" s="481"/>
      <c r="N7" s="1179" t="s">
        <v>613</v>
      </c>
      <c r="O7" s="1179"/>
      <c r="P7" s="1179"/>
      <c r="Q7" s="1179"/>
      <c r="R7" s="1179" t="s">
        <v>614</v>
      </c>
      <c r="S7" s="1179"/>
      <c r="T7" s="1179"/>
      <c r="U7" s="1179"/>
      <c r="V7" s="1179"/>
      <c r="W7" s="1179"/>
      <c r="X7" s="1179"/>
      <c r="Y7" s="1179"/>
      <c r="Z7" s="1180" t="s">
        <v>615</v>
      </c>
      <c r="AA7" s="1180"/>
    </row>
    <row r="8" spans="1:28" ht="25.95" customHeight="1" x14ac:dyDescent="0.3">
      <c r="A8" s="557"/>
      <c r="B8" s="1181" t="s">
        <v>616</v>
      </c>
      <c r="C8" s="1181"/>
      <c r="D8" s="1181"/>
      <c r="E8" s="1181" t="s">
        <v>617</v>
      </c>
      <c r="F8" s="1181"/>
      <c r="G8" s="1181"/>
      <c r="H8" s="1181" t="s">
        <v>618</v>
      </c>
      <c r="I8" s="1181"/>
      <c r="J8" s="1181"/>
      <c r="K8" s="1181" t="s">
        <v>619</v>
      </c>
      <c r="L8" s="1181"/>
      <c r="M8" s="1181"/>
      <c r="N8" s="1181" t="s">
        <v>620</v>
      </c>
      <c r="O8" s="1181"/>
      <c r="P8" s="1181" t="s">
        <v>621</v>
      </c>
      <c r="Q8" s="1181"/>
      <c r="R8" s="1182" t="s">
        <v>622</v>
      </c>
      <c r="S8" s="1183"/>
      <c r="T8" s="1183"/>
      <c r="U8" s="1184"/>
      <c r="V8" s="1182" t="s">
        <v>623</v>
      </c>
      <c r="W8" s="1183"/>
      <c r="X8" s="1183"/>
      <c r="Y8" s="1184"/>
      <c r="Z8" s="482"/>
      <c r="AA8" s="558"/>
    </row>
    <row r="9" spans="1:28" ht="49.5" customHeight="1" x14ac:dyDescent="0.3">
      <c r="A9" s="559" t="s">
        <v>624</v>
      </c>
      <c r="B9" s="483" t="s">
        <v>625</v>
      </c>
      <c r="C9" s="484" t="s">
        <v>626</v>
      </c>
      <c r="D9" s="484" t="s">
        <v>627</v>
      </c>
      <c r="E9" s="484" t="s">
        <v>625</v>
      </c>
      <c r="F9" s="484" t="s">
        <v>626</v>
      </c>
      <c r="G9" s="485" t="s">
        <v>627</v>
      </c>
      <c r="H9" s="485" t="s">
        <v>625</v>
      </c>
      <c r="I9" s="485" t="s">
        <v>626</v>
      </c>
      <c r="J9" s="485" t="s">
        <v>627</v>
      </c>
      <c r="K9" s="485" t="s">
        <v>625</v>
      </c>
      <c r="L9" s="485" t="s">
        <v>626</v>
      </c>
      <c r="M9" s="485" t="s">
        <v>627</v>
      </c>
      <c r="N9" s="485" t="s">
        <v>628</v>
      </c>
      <c r="O9" s="485" t="s">
        <v>629</v>
      </c>
      <c r="P9" s="485" t="s">
        <v>628</v>
      </c>
      <c r="Q9" s="484" t="s">
        <v>629</v>
      </c>
      <c r="R9" s="1186" t="s">
        <v>630</v>
      </c>
      <c r="S9" s="1186"/>
      <c r="T9" s="1187" t="s">
        <v>631</v>
      </c>
      <c r="U9" s="1187"/>
      <c r="V9" s="1186" t="s">
        <v>632</v>
      </c>
      <c r="W9" s="1186"/>
      <c r="X9" s="1187" t="s">
        <v>633</v>
      </c>
      <c r="Y9" s="1187"/>
      <c r="Z9" s="484" t="s">
        <v>634</v>
      </c>
      <c r="AA9" s="484" t="s">
        <v>629</v>
      </c>
    </row>
    <row r="10" spans="1:28" ht="51" x14ac:dyDescent="0.3">
      <c r="A10" s="146"/>
      <c r="B10" s="486"/>
      <c r="C10" s="486"/>
      <c r="D10" s="486"/>
      <c r="E10" s="486"/>
      <c r="F10" s="486"/>
      <c r="G10" s="487"/>
      <c r="H10" s="487"/>
      <c r="I10" s="487"/>
      <c r="J10" s="487"/>
      <c r="K10" s="487"/>
      <c r="L10" s="487"/>
      <c r="M10" s="487"/>
      <c r="N10" s="487"/>
      <c r="O10" s="488" t="s">
        <v>635</v>
      </c>
      <c r="P10" s="487"/>
      <c r="Q10" s="489" t="s">
        <v>635</v>
      </c>
      <c r="R10" s="490" t="s">
        <v>628</v>
      </c>
      <c r="S10" s="491" t="s">
        <v>636</v>
      </c>
      <c r="T10" s="1188" t="s">
        <v>637</v>
      </c>
      <c r="U10" s="1188"/>
      <c r="V10" s="490" t="s">
        <v>628</v>
      </c>
      <c r="W10" s="492" t="s">
        <v>638</v>
      </c>
      <c r="X10" s="1188" t="s">
        <v>637</v>
      </c>
      <c r="Y10" s="1188"/>
      <c r="Z10" s="486"/>
      <c r="AA10" s="489" t="s">
        <v>635</v>
      </c>
    </row>
    <row r="11" spans="1:28" s="494" customFormat="1" ht="25.95" customHeight="1" x14ac:dyDescent="0.3">
      <c r="A11" s="560" t="s">
        <v>310</v>
      </c>
      <c r="B11" s="493">
        <v>0</v>
      </c>
      <c r="C11" s="493">
        <v>0</v>
      </c>
      <c r="D11" s="493">
        <v>0</v>
      </c>
      <c r="E11" s="493">
        <v>0</v>
      </c>
      <c r="F11" s="493">
        <v>0</v>
      </c>
      <c r="G11" s="493">
        <v>0</v>
      </c>
      <c r="H11" s="493">
        <v>0</v>
      </c>
      <c r="I11" s="493">
        <v>0</v>
      </c>
      <c r="J11" s="493">
        <v>0</v>
      </c>
      <c r="K11" s="493">
        <v>0</v>
      </c>
      <c r="L11" s="493">
        <v>0</v>
      </c>
      <c r="M11" s="493">
        <v>0</v>
      </c>
      <c r="N11" s="493">
        <v>0</v>
      </c>
      <c r="O11" s="493">
        <v>0</v>
      </c>
      <c r="P11" s="493">
        <v>0</v>
      </c>
      <c r="Q11" s="493">
        <v>0</v>
      </c>
      <c r="R11" s="493">
        <v>0</v>
      </c>
      <c r="S11" s="493">
        <v>0</v>
      </c>
      <c r="T11" s="1185">
        <v>0</v>
      </c>
      <c r="U11" s="1185"/>
      <c r="V11" s="493">
        <v>0</v>
      </c>
      <c r="W11" s="493">
        <v>0</v>
      </c>
      <c r="X11" s="1185">
        <v>0</v>
      </c>
      <c r="Y11" s="1185"/>
      <c r="Z11" s="493">
        <v>0</v>
      </c>
      <c r="AA11" s="561">
        <v>0</v>
      </c>
    </row>
    <row r="12" spans="1:28" ht="23.4" customHeight="1" x14ac:dyDescent="0.3">
      <c r="A12" s="562"/>
      <c r="B12" s="495"/>
      <c r="C12" s="563"/>
      <c r="D12" s="563"/>
      <c r="E12" s="563"/>
      <c r="F12" s="563"/>
      <c r="G12" s="563"/>
      <c r="H12" s="563"/>
      <c r="I12" s="563"/>
      <c r="J12" s="563"/>
      <c r="K12" s="563"/>
      <c r="L12" s="563"/>
      <c r="M12" s="563"/>
      <c r="N12" s="563"/>
      <c r="O12" s="563"/>
      <c r="P12" s="563"/>
      <c r="Q12" s="563"/>
      <c r="R12" s="563"/>
      <c r="S12" s="563"/>
      <c r="T12" s="563"/>
      <c r="U12" s="563"/>
      <c r="V12" s="563"/>
      <c r="W12" s="563"/>
      <c r="X12" s="563"/>
      <c r="Y12" s="563"/>
      <c r="Z12" s="563"/>
      <c r="AA12" s="563"/>
    </row>
    <row r="13" spans="1:28" ht="30.6" customHeight="1" x14ac:dyDescent="0.3">
      <c r="A13" s="564"/>
      <c r="B13" s="495"/>
      <c r="C13" s="563"/>
      <c r="D13" s="563"/>
      <c r="E13" s="563"/>
      <c r="F13" s="563"/>
      <c r="G13" s="563"/>
      <c r="H13" s="563"/>
      <c r="I13" s="563"/>
      <c r="J13" s="563"/>
      <c r="K13" s="563"/>
      <c r="L13" s="563"/>
      <c r="M13" s="563"/>
      <c r="N13" s="563"/>
      <c r="O13" s="563"/>
      <c r="P13" s="563"/>
      <c r="Q13" s="563"/>
      <c r="R13" s="563"/>
      <c r="S13" s="563"/>
      <c r="T13" s="563"/>
      <c r="U13" s="563"/>
      <c r="V13" s="563"/>
      <c r="W13" s="563"/>
      <c r="X13" s="563"/>
      <c r="Y13" s="563"/>
      <c r="Z13" s="563"/>
      <c r="AA13" s="563"/>
    </row>
    <row r="14" spans="1:28" ht="22.95" customHeight="1" x14ac:dyDescent="0.3">
      <c r="A14" s="564"/>
      <c r="B14" s="495"/>
      <c r="C14" s="563"/>
      <c r="D14" s="563"/>
      <c r="E14" s="563"/>
      <c r="F14" s="563"/>
      <c r="G14" s="563"/>
      <c r="H14" s="563"/>
      <c r="I14" s="563"/>
      <c r="J14" s="563"/>
      <c r="K14" s="563"/>
      <c r="L14" s="563"/>
      <c r="M14" s="563"/>
      <c r="N14" s="563"/>
      <c r="O14" s="563"/>
      <c r="P14" s="563"/>
      <c r="Q14" s="563"/>
      <c r="R14" s="563"/>
      <c r="S14" s="563"/>
      <c r="T14" s="563"/>
      <c r="U14" s="563"/>
      <c r="V14" s="563"/>
      <c r="W14" s="563"/>
      <c r="X14" s="563"/>
      <c r="Y14" s="563"/>
      <c r="Z14" s="563"/>
      <c r="AA14" s="563"/>
    </row>
    <row r="15" spans="1:28" ht="23.4" customHeight="1" x14ac:dyDescent="0.3">
      <c r="A15" s="564"/>
      <c r="B15" s="495"/>
      <c r="C15" s="563"/>
      <c r="D15" s="563"/>
      <c r="E15" s="563"/>
      <c r="F15" s="563"/>
      <c r="G15" s="563"/>
      <c r="H15" s="563"/>
      <c r="I15" s="563"/>
      <c r="J15" s="563"/>
      <c r="K15" s="563"/>
      <c r="L15" s="563"/>
      <c r="M15" s="563"/>
      <c r="N15" s="563"/>
      <c r="O15" s="563"/>
      <c r="P15" s="563"/>
      <c r="Q15" s="563"/>
      <c r="R15" s="563"/>
      <c r="S15" s="563"/>
      <c r="T15" s="563"/>
      <c r="U15" s="563"/>
      <c r="V15" s="563"/>
      <c r="W15" s="563"/>
      <c r="X15" s="563"/>
      <c r="Y15" s="563"/>
      <c r="Z15" s="563"/>
      <c r="AA15" s="563"/>
    </row>
    <row r="16" spans="1:28" ht="24" customHeight="1" x14ac:dyDescent="0.3">
      <c r="A16" s="564"/>
      <c r="B16" s="495"/>
      <c r="C16" s="563"/>
      <c r="D16" s="563"/>
      <c r="E16" s="563"/>
      <c r="F16" s="563"/>
      <c r="G16" s="563"/>
      <c r="H16" s="563"/>
      <c r="I16" s="563"/>
      <c r="J16" s="563"/>
      <c r="K16" s="563"/>
      <c r="L16" s="563"/>
      <c r="M16" s="563"/>
      <c r="N16" s="563"/>
      <c r="O16" s="563"/>
      <c r="P16" s="563"/>
      <c r="Q16" s="563"/>
      <c r="R16" s="563"/>
      <c r="S16" s="563"/>
      <c r="T16" s="563"/>
      <c r="U16" s="563"/>
      <c r="V16" s="563"/>
      <c r="W16" s="563"/>
      <c r="X16" s="563"/>
      <c r="Y16" s="563"/>
      <c r="Z16" s="563"/>
      <c r="AA16" s="563"/>
    </row>
    <row r="17" spans="1:27" x14ac:dyDescent="0.3">
      <c r="A17" s="564"/>
      <c r="B17" s="495"/>
      <c r="C17" s="563"/>
      <c r="D17" s="563"/>
      <c r="E17" s="563"/>
      <c r="F17" s="563"/>
      <c r="G17" s="563"/>
      <c r="H17" s="563"/>
      <c r="I17" s="563"/>
      <c r="J17" s="563"/>
      <c r="K17" s="563"/>
      <c r="L17" s="563"/>
      <c r="M17" s="563"/>
      <c r="N17" s="563"/>
      <c r="O17" s="563"/>
      <c r="P17" s="563"/>
      <c r="Q17" s="563"/>
      <c r="R17" s="563"/>
      <c r="S17" s="563"/>
      <c r="T17" s="563"/>
      <c r="U17" s="563"/>
      <c r="V17" s="563"/>
      <c r="W17" s="563"/>
      <c r="X17" s="563"/>
      <c r="Y17" s="563"/>
      <c r="Z17" s="563"/>
      <c r="AA17" s="563"/>
    </row>
    <row r="18" spans="1:27" x14ac:dyDescent="0.3">
      <c r="A18" s="564"/>
      <c r="B18" s="495"/>
      <c r="C18" s="563"/>
      <c r="D18" s="563"/>
      <c r="E18" s="563"/>
      <c r="F18" s="563"/>
      <c r="G18" s="563"/>
      <c r="H18" s="563"/>
      <c r="I18" s="563"/>
      <c r="J18" s="563"/>
      <c r="K18" s="563"/>
      <c r="L18" s="563"/>
      <c r="M18" s="563"/>
      <c r="N18" s="563"/>
      <c r="O18" s="563"/>
      <c r="P18" s="563"/>
      <c r="Q18" s="563"/>
      <c r="R18" s="563"/>
      <c r="S18" s="563"/>
      <c r="T18" s="563"/>
      <c r="U18" s="563"/>
      <c r="V18" s="563"/>
      <c r="W18" s="563"/>
      <c r="X18" s="563"/>
      <c r="Y18" s="563"/>
      <c r="Z18" s="563"/>
      <c r="AA18" s="563"/>
    </row>
    <row r="19" spans="1:27" x14ac:dyDescent="0.3">
      <c r="A19" s="564"/>
      <c r="B19" s="495"/>
      <c r="C19" s="563"/>
      <c r="D19" s="563"/>
      <c r="E19" s="563"/>
      <c r="F19" s="563"/>
      <c r="G19" s="563"/>
      <c r="H19" s="563"/>
      <c r="I19" s="563"/>
      <c r="J19" s="563"/>
      <c r="K19" s="563"/>
      <c r="L19" s="563"/>
      <c r="M19" s="563"/>
      <c r="N19" s="563"/>
      <c r="O19" s="563"/>
      <c r="P19" s="563"/>
      <c r="Q19" s="563"/>
      <c r="R19" s="563"/>
      <c r="S19" s="563"/>
      <c r="T19" s="563"/>
      <c r="U19" s="563"/>
      <c r="V19" s="563"/>
      <c r="W19" s="563"/>
      <c r="X19" s="563"/>
      <c r="Y19" s="563"/>
      <c r="Z19" s="563"/>
      <c r="AA19" s="563"/>
    </row>
    <row r="20" spans="1:27" x14ac:dyDescent="0.3">
      <c r="A20" s="564"/>
      <c r="B20" s="495"/>
      <c r="C20" s="563"/>
      <c r="D20" s="563"/>
      <c r="E20" s="563"/>
      <c r="F20" s="563"/>
      <c r="G20" s="563"/>
      <c r="H20" s="563"/>
      <c r="I20" s="563"/>
      <c r="J20" s="563"/>
      <c r="K20" s="563"/>
      <c r="L20" s="563"/>
      <c r="M20" s="563"/>
      <c r="N20" s="563"/>
      <c r="O20" s="563"/>
      <c r="P20" s="563"/>
      <c r="Q20" s="563"/>
      <c r="R20" s="563"/>
      <c r="S20" s="563"/>
      <c r="T20" s="563"/>
      <c r="U20" s="563"/>
      <c r="V20" s="563"/>
      <c r="W20" s="563"/>
      <c r="X20" s="563"/>
      <c r="Y20" s="563"/>
      <c r="Z20" s="563"/>
      <c r="AA20" s="563"/>
    </row>
    <row r="21" spans="1:27" x14ac:dyDescent="0.3">
      <c r="A21" s="565"/>
      <c r="B21" s="495"/>
      <c r="C21" s="563"/>
      <c r="D21" s="563"/>
      <c r="E21" s="563"/>
      <c r="F21" s="563"/>
      <c r="G21" s="563"/>
      <c r="H21" s="563"/>
      <c r="I21" s="563"/>
      <c r="J21" s="563"/>
      <c r="K21" s="563"/>
      <c r="L21" s="563"/>
      <c r="M21" s="563"/>
      <c r="N21" s="563"/>
      <c r="O21" s="563"/>
      <c r="P21" s="563"/>
      <c r="Q21" s="563"/>
      <c r="R21" s="563"/>
      <c r="S21" s="563"/>
      <c r="T21" s="563"/>
      <c r="U21" s="563"/>
      <c r="V21" s="563"/>
      <c r="W21" s="563"/>
      <c r="X21" s="563"/>
      <c r="Y21" s="563"/>
      <c r="Z21" s="563"/>
      <c r="AA21" s="563"/>
    </row>
    <row r="22" spans="1:27" x14ac:dyDescent="0.3">
      <c r="A22" s="562"/>
      <c r="B22" s="495"/>
      <c r="C22" s="563"/>
      <c r="D22" s="563"/>
      <c r="E22" s="563"/>
      <c r="F22" s="563"/>
      <c r="G22" s="563"/>
      <c r="H22" s="563"/>
      <c r="I22" s="563"/>
      <c r="J22" s="563"/>
      <c r="K22" s="563"/>
      <c r="L22" s="563"/>
      <c r="M22" s="563"/>
      <c r="N22" s="563"/>
      <c r="O22" s="563"/>
      <c r="P22" s="563"/>
      <c r="Q22" s="563"/>
      <c r="R22" s="563"/>
      <c r="S22" s="563"/>
      <c r="T22" s="563"/>
      <c r="U22" s="563"/>
      <c r="V22" s="563"/>
      <c r="W22" s="563"/>
      <c r="X22" s="563"/>
      <c r="Y22" s="563"/>
      <c r="Z22" s="563"/>
      <c r="AA22" s="563"/>
    </row>
    <row r="23" spans="1:27" ht="16.8" thickBot="1" x14ac:dyDescent="0.35">
      <c r="A23" s="566"/>
      <c r="B23" s="496"/>
      <c r="C23" s="497"/>
      <c r="D23" s="497"/>
      <c r="E23" s="497"/>
      <c r="F23" s="497"/>
      <c r="G23" s="497"/>
      <c r="H23" s="497"/>
      <c r="I23" s="497"/>
      <c r="J23" s="497"/>
      <c r="K23" s="497"/>
      <c r="L23" s="497"/>
      <c r="M23" s="497"/>
      <c r="N23" s="497"/>
      <c r="O23" s="497"/>
      <c r="P23" s="497"/>
      <c r="Q23" s="497"/>
      <c r="R23" s="497"/>
      <c r="S23" s="497"/>
      <c r="T23" s="497"/>
      <c r="U23" s="497"/>
      <c r="V23" s="497"/>
      <c r="W23" s="497"/>
      <c r="X23" s="497"/>
      <c r="Y23" s="497"/>
      <c r="Z23" s="497"/>
      <c r="AA23" s="497"/>
    </row>
    <row r="24" spans="1:27" x14ac:dyDescent="0.3">
      <c r="A24" s="146" t="s">
        <v>322</v>
      </c>
      <c r="B24" s="146" t="s">
        <v>639</v>
      </c>
      <c r="C24" s="146"/>
      <c r="D24" s="146"/>
      <c r="E24" s="146"/>
      <c r="F24" s="146"/>
      <c r="G24" s="146" t="s">
        <v>323</v>
      </c>
      <c r="H24" s="146"/>
      <c r="I24" s="146"/>
      <c r="J24" s="146"/>
      <c r="K24" s="146"/>
      <c r="L24" s="146"/>
      <c r="M24" s="146"/>
      <c r="N24" s="146" t="s">
        <v>640</v>
      </c>
      <c r="O24" s="146"/>
      <c r="P24" s="146"/>
      <c r="Q24" s="146"/>
      <c r="R24" s="146"/>
      <c r="S24" s="146"/>
      <c r="T24" s="146" t="s">
        <v>641</v>
      </c>
      <c r="U24" s="146"/>
      <c r="V24" s="146"/>
      <c r="W24" s="146"/>
      <c r="X24" s="146"/>
      <c r="Y24" s="146"/>
      <c r="Z24" s="146"/>
      <c r="AA24" s="146"/>
    </row>
    <row r="25" spans="1:27" ht="21" customHeight="1" x14ac:dyDescent="0.3">
      <c r="A25" s="146" t="s">
        <v>639</v>
      </c>
      <c r="B25" s="146" t="s">
        <v>639</v>
      </c>
      <c r="C25" s="146"/>
      <c r="D25" s="146"/>
      <c r="E25" s="146"/>
      <c r="F25" s="146"/>
      <c r="G25" s="146"/>
      <c r="H25" s="146"/>
      <c r="I25" s="146"/>
      <c r="J25" s="146"/>
      <c r="K25" s="146"/>
      <c r="L25" s="146"/>
      <c r="M25" s="146"/>
      <c r="N25" s="146" t="s">
        <v>326</v>
      </c>
      <c r="O25" s="146"/>
      <c r="P25" s="146"/>
      <c r="Q25" s="146"/>
      <c r="R25" s="146"/>
      <c r="S25" s="146"/>
      <c r="T25" s="146"/>
      <c r="U25" s="146"/>
      <c r="V25" s="146"/>
      <c r="W25" s="146"/>
      <c r="X25" s="146"/>
      <c r="Y25" s="146"/>
      <c r="Z25" s="146"/>
      <c r="AA25" s="146"/>
    </row>
    <row r="26" spans="1:27" ht="21" customHeight="1" x14ac:dyDescent="0.3">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498" t="s">
        <v>720</v>
      </c>
    </row>
    <row r="27" spans="1:27" x14ac:dyDescent="0.3">
      <c r="A27" s="146" t="s">
        <v>642</v>
      </c>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row>
    <row r="28" spans="1:27" x14ac:dyDescent="0.3">
      <c r="A28" s="146" t="s">
        <v>643</v>
      </c>
    </row>
  </sheetData>
  <sheetProtection formatCells="0" formatColumns="0" formatRows="0" insertRows="0" deleteRows="0" selectLockedCells="1"/>
  <mergeCells count="25">
    <mergeCell ref="T11:U11"/>
    <mergeCell ref="X11:Y11"/>
    <mergeCell ref="V8:Y8"/>
    <mergeCell ref="R9:S9"/>
    <mergeCell ref="T9:U9"/>
    <mergeCell ref="V9:W9"/>
    <mergeCell ref="X9:Y9"/>
    <mergeCell ref="T10:U10"/>
    <mergeCell ref="X10:Y10"/>
    <mergeCell ref="N7:Q7"/>
    <mergeCell ref="R7:Y7"/>
    <mergeCell ref="Z7:AA7"/>
    <mergeCell ref="B8:D8"/>
    <mergeCell ref="E8:G8"/>
    <mergeCell ref="H8:J8"/>
    <mergeCell ref="K8:M8"/>
    <mergeCell ref="N8:O8"/>
    <mergeCell ref="P8:Q8"/>
    <mergeCell ref="R8:U8"/>
    <mergeCell ref="I6:R6"/>
    <mergeCell ref="V1:W1"/>
    <mergeCell ref="X1:AA1"/>
    <mergeCell ref="V2:W2"/>
    <mergeCell ref="X2:AA2"/>
    <mergeCell ref="A4:AA4"/>
  </mergeCells>
  <phoneticPr fontId="10" type="noConversion"/>
  <hyperlinks>
    <hyperlink ref="AB1" location="預告統計資料發布時間表!A1" display="回發布時間表" xr:uid="{21608C7F-06A4-4FE8-AA9E-B6F52CF77C05}"/>
  </hyperlinks>
  <printOptions horizontalCentered="1"/>
  <pageMargins left="0.59027777777777779" right="0.59027777777777779" top="0.74791666666666667" bottom="0.74791666666666667" header="0.51180555555555551" footer="0.51180555555555551"/>
  <pageSetup paperSize="9" scale="75" firstPageNumber="0"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8728B-B191-44B6-8DB7-C40EBAC1F5B7}">
  <sheetPr>
    <pageSetUpPr fitToPage="1"/>
  </sheetPr>
  <dimension ref="A1:N20"/>
  <sheetViews>
    <sheetView zoomScale="85" zoomScaleNormal="85" zoomScaleSheetLayoutView="85" workbookViewId="0">
      <selection activeCell="M19" sqref="M19"/>
    </sheetView>
  </sheetViews>
  <sheetFormatPr defaultColWidth="9" defaultRowHeight="13.8" x14ac:dyDescent="0.3"/>
  <cols>
    <col min="1" max="1" width="16.33203125" style="500" customWidth="1"/>
    <col min="2" max="12" width="13.5546875" style="500" customWidth="1"/>
    <col min="13" max="13" width="16.6640625" style="500" customWidth="1"/>
    <col min="14" max="255" width="9" style="500"/>
    <col min="256" max="256" width="16.33203125" style="500" customWidth="1"/>
    <col min="257" max="268" width="13.5546875" style="500" customWidth="1"/>
    <col min="269" max="269" width="10.44140625" style="500" customWidth="1"/>
    <col min="270" max="511" width="9" style="500"/>
    <col min="512" max="512" width="16.33203125" style="500" customWidth="1"/>
    <col min="513" max="524" width="13.5546875" style="500" customWidth="1"/>
    <col min="525" max="525" width="10.44140625" style="500" customWidth="1"/>
    <col min="526" max="767" width="9" style="500"/>
    <col min="768" max="768" width="16.33203125" style="500" customWidth="1"/>
    <col min="769" max="780" width="13.5546875" style="500" customWidth="1"/>
    <col min="781" max="781" width="10.44140625" style="500" customWidth="1"/>
    <col min="782" max="1023" width="9" style="500"/>
    <col min="1024" max="1024" width="16.33203125" style="500" customWidth="1"/>
    <col min="1025" max="1036" width="13.5546875" style="500" customWidth="1"/>
    <col min="1037" max="1037" width="10.44140625" style="500" customWidth="1"/>
    <col min="1038" max="1279" width="9" style="500"/>
    <col min="1280" max="1280" width="16.33203125" style="500" customWidth="1"/>
    <col min="1281" max="1292" width="13.5546875" style="500" customWidth="1"/>
    <col min="1293" max="1293" width="10.44140625" style="500" customWidth="1"/>
    <col min="1294" max="1535" width="9" style="500"/>
    <col min="1536" max="1536" width="16.33203125" style="500" customWidth="1"/>
    <col min="1537" max="1548" width="13.5546875" style="500" customWidth="1"/>
    <col min="1549" max="1549" width="10.44140625" style="500" customWidth="1"/>
    <col min="1550" max="1791" width="9" style="500"/>
    <col min="1792" max="1792" width="16.33203125" style="500" customWidth="1"/>
    <col min="1793" max="1804" width="13.5546875" style="500" customWidth="1"/>
    <col min="1805" max="1805" width="10.44140625" style="500" customWidth="1"/>
    <col min="1806" max="2047" width="9" style="500"/>
    <col min="2048" max="2048" width="16.33203125" style="500" customWidth="1"/>
    <col min="2049" max="2060" width="13.5546875" style="500" customWidth="1"/>
    <col min="2061" max="2061" width="10.44140625" style="500" customWidth="1"/>
    <col min="2062" max="2303" width="9" style="500"/>
    <col min="2304" max="2304" width="16.33203125" style="500" customWidth="1"/>
    <col min="2305" max="2316" width="13.5546875" style="500" customWidth="1"/>
    <col min="2317" max="2317" width="10.44140625" style="500" customWidth="1"/>
    <col min="2318" max="2559" width="9" style="500"/>
    <col min="2560" max="2560" width="16.33203125" style="500" customWidth="1"/>
    <col min="2561" max="2572" width="13.5546875" style="500" customWidth="1"/>
    <col min="2573" max="2573" width="10.44140625" style="500" customWidth="1"/>
    <col min="2574" max="2815" width="9" style="500"/>
    <col min="2816" max="2816" width="16.33203125" style="500" customWidth="1"/>
    <col min="2817" max="2828" width="13.5546875" style="500" customWidth="1"/>
    <col min="2829" max="2829" width="10.44140625" style="500" customWidth="1"/>
    <col min="2830" max="3071" width="9" style="500"/>
    <col min="3072" max="3072" width="16.33203125" style="500" customWidth="1"/>
    <col min="3073" max="3084" width="13.5546875" style="500" customWidth="1"/>
    <col min="3085" max="3085" width="10.44140625" style="500" customWidth="1"/>
    <col min="3086" max="3327" width="9" style="500"/>
    <col min="3328" max="3328" width="16.33203125" style="500" customWidth="1"/>
    <col min="3329" max="3340" width="13.5546875" style="500" customWidth="1"/>
    <col min="3341" max="3341" width="10.44140625" style="500" customWidth="1"/>
    <col min="3342" max="3583" width="9" style="500"/>
    <col min="3584" max="3584" width="16.33203125" style="500" customWidth="1"/>
    <col min="3585" max="3596" width="13.5546875" style="500" customWidth="1"/>
    <col min="3597" max="3597" width="10.44140625" style="500" customWidth="1"/>
    <col min="3598" max="3839" width="9" style="500"/>
    <col min="3840" max="3840" width="16.33203125" style="500" customWidth="1"/>
    <col min="3841" max="3852" width="13.5546875" style="500" customWidth="1"/>
    <col min="3853" max="3853" width="10.44140625" style="500" customWidth="1"/>
    <col min="3854" max="4095" width="9" style="500"/>
    <col min="4096" max="4096" width="16.33203125" style="500" customWidth="1"/>
    <col min="4097" max="4108" width="13.5546875" style="500" customWidth="1"/>
    <col min="4109" max="4109" width="10.44140625" style="500" customWidth="1"/>
    <col min="4110" max="4351" width="9" style="500"/>
    <col min="4352" max="4352" width="16.33203125" style="500" customWidth="1"/>
    <col min="4353" max="4364" width="13.5546875" style="500" customWidth="1"/>
    <col min="4365" max="4365" width="10.44140625" style="500" customWidth="1"/>
    <col min="4366" max="4607" width="9" style="500"/>
    <col min="4608" max="4608" width="16.33203125" style="500" customWidth="1"/>
    <col min="4609" max="4620" width="13.5546875" style="500" customWidth="1"/>
    <col min="4621" max="4621" width="10.44140625" style="500" customWidth="1"/>
    <col min="4622" max="4863" width="9" style="500"/>
    <col min="4864" max="4864" width="16.33203125" style="500" customWidth="1"/>
    <col min="4865" max="4876" width="13.5546875" style="500" customWidth="1"/>
    <col min="4877" max="4877" width="10.44140625" style="500" customWidth="1"/>
    <col min="4878" max="5119" width="9" style="500"/>
    <col min="5120" max="5120" width="16.33203125" style="500" customWidth="1"/>
    <col min="5121" max="5132" width="13.5546875" style="500" customWidth="1"/>
    <col min="5133" max="5133" width="10.44140625" style="500" customWidth="1"/>
    <col min="5134" max="5375" width="9" style="500"/>
    <col min="5376" max="5376" width="16.33203125" style="500" customWidth="1"/>
    <col min="5377" max="5388" width="13.5546875" style="500" customWidth="1"/>
    <col min="5389" max="5389" width="10.44140625" style="500" customWidth="1"/>
    <col min="5390" max="5631" width="9" style="500"/>
    <col min="5632" max="5632" width="16.33203125" style="500" customWidth="1"/>
    <col min="5633" max="5644" width="13.5546875" style="500" customWidth="1"/>
    <col min="5645" max="5645" width="10.44140625" style="500" customWidth="1"/>
    <col min="5646" max="5887" width="9" style="500"/>
    <col min="5888" max="5888" width="16.33203125" style="500" customWidth="1"/>
    <col min="5889" max="5900" width="13.5546875" style="500" customWidth="1"/>
    <col min="5901" max="5901" width="10.44140625" style="500" customWidth="1"/>
    <col min="5902" max="6143" width="9" style="500"/>
    <col min="6144" max="6144" width="16.33203125" style="500" customWidth="1"/>
    <col min="6145" max="6156" width="13.5546875" style="500" customWidth="1"/>
    <col min="6157" max="6157" width="10.44140625" style="500" customWidth="1"/>
    <col min="6158" max="6399" width="9" style="500"/>
    <col min="6400" max="6400" width="16.33203125" style="500" customWidth="1"/>
    <col min="6401" max="6412" width="13.5546875" style="500" customWidth="1"/>
    <col min="6413" max="6413" width="10.44140625" style="500" customWidth="1"/>
    <col min="6414" max="6655" width="9" style="500"/>
    <col min="6656" max="6656" width="16.33203125" style="500" customWidth="1"/>
    <col min="6657" max="6668" width="13.5546875" style="500" customWidth="1"/>
    <col min="6669" max="6669" width="10.44140625" style="500" customWidth="1"/>
    <col min="6670" max="6911" width="9" style="500"/>
    <col min="6912" max="6912" width="16.33203125" style="500" customWidth="1"/>
    <col min="6913" max="6924" width="13.5546875" style="500" customWidth="1"/>
    <col min="6925" max="6925" width="10.44140625" style="500" customWidth="1"/>
    <col min="6926" max="7167" width="9" style="500"/>
    <col min="7168" max="7168" width="16.33203125" style="500" customWidth="1"/>
    <col min="7169" max="7180" width="13.5546875" style="500" customWidth="1"/>
    <col min="7181" max="7181" width="10.44140625" style="500" customWidth="1"/>
    <col min="7182" max="7423" width="9" style="500"/>
    <col min="7424" max="7424" width="16.33203125" style="500" customWidth="1"/>
    <col min="7425" max="7436" width="13.5546875" style="500" customWidth="1"/>
    <col min="7437" max="7437" width="10.44140625" style="500" customWidth="1"/>
    <col min="7438" max="7679" width="9" style="500"/>
    <col min="7680" max="7680" width="16.33203125" style="500" customWidth="1"/>
    <col min="7681" max="7692" width="13.5546875" style="500" customWidth="1"/>
    <col min="7693" max="7693" width="10.44140625" style="500" customWidth="1"/>
    <col min="7694" max="7935" width="9" style="500"/>
    <col min="7936" max="7936" width="16.33203125" style="500" customWidth="1"/>
    <col min="7937" max="7948" width="13.5546875" style="500" customWidth="1"/>
    <col min="7949" max="7949" width="10.44140625" style="500" customWidth="1"/>
    <col min="7950" max="8191" width="9" style="500"/>
    <col min="8192" max="8192" width="16.33203125" style="500" customWidth="1"/>
    <col min="8193" max="8204" width="13.5546875" style="500" customWidth="1"/>
    <col min="8205" max="8205" width="10.44140625" style="500" customWidth="1"/>
    <col min="8206" max="8447" width="9" style="500"/>
    <col min="8448" max="8448" width="16.33203125" style="500" customWidth="1"/>
    <col min="8449" max="8460" width="13.5546875" style="500" customWidth="1"/>
    <col min="8461" max="8461" width="10.44140625" style="500" customWidth="1"/>
    <col min="8462" max="8703" width="9" style="500"/>
    <col min="8704" max="8704" width="16.33203125" style="500" customWidth="1"/>
    <col min="8705" max="8716" width="13.5546875" style="500" customWidth="1"/>
    <col min="8717" max="8717" width="10.44140625" style="500" customWidth="1"/>
    <col min="8718" max="8959" width="9" style="500"/>
    <col min="8960" max="8960" width="16.33203125" style="500" customWidth="1"/>
    <col min="8961" max="8972" width="13.5546875" style="500" customWidth="1"/>
    <col min="8973" max="8973" width="10.44140625" style="500" customWidth="1"/>
    <col min="8974" max="9215" width="9" style="500"/>
    <col min="9216" max="9216" width="16.33203125" style="500" customWidth="1"/>
    <col min="9217" max="9228" width="13.5546875" style="500" customWidth="1"/>
    <col min="9229" max="9229" width="10.44140625" style="500" customWidth="1"/>
    <col min="9230" max="9471" width="9" style="500"/>
    <col min="9472" max="9472" width="16.33203125" style="500" customWidth="1"/>
    <col min="9473" max="9484" width="13.5546875" style="500" customWidth="1"/>
    <col min="9485" max="9485" width="10.44140625" style="500" customWidth="1"/>
    <col min="9486" max="9727" width="9" style="500"/>
    <col min="9728" max="9728" width="16.33203125" style="500" customWidth="1"/>
    <col min="9729" max="9740" width="13.5546875" style="500" customWidth="1"/>
    <col min="9741" max="9741" width="10.44140625" style="500" customWidth="1"/>
    <col min="9742" max="9983" width="9" style="500"/>
    <col min="9984" max="9984" width="16.33203125" style="500" customWidth="1"/>
    <col min="9985" max="9996" width="13.5546875" style="500" customWidth="1"/>
    <col min="9997" max="9997" width="10.44140625" style="500" customWidth="1"/>
    <col min="9998" max="10239" width="9" style="500"/>
    <col min="10240" max="10240" width="16.33203125" style="500" customWidth="1"/>
    <col min="10241" max="10252" width="13.5546875" style="500" customWidth="1"/>
    <col min="10253" max="10253" width="10.44140625" style="500" customWidth="1"/>
    <col min="10254" max="10495" width="9" style="500"/>
    <col min="10496" max="10496" width="16.33203125" style="500" customWidth="1"/>
    <col min="10497" max="10508" width="13.5546875" style="500" customWidth="1"/>
    <col min="10509" max="10509" width="10.44140625" style="500" customWidth="1"/>
    <col min="10510" max="10751" width="9" style="500"/>
    <col min="10752" max="10752" width="16.33203125" style="500" customWidth="1"/>
    <col min="10753" max="10764" width="13.5546875" style="500" customWidth="1"/>
    <col min="10765" max="10765" width="10.44140625" style="500" customWidth="1"/>
    <col min="10766" max="11007" width="9" style="500"/>
    <col min="11008" max="11008" width="16.33203125" style="500" customWidth="1"/>
    <col min="11009" max="11020" width="13.5546875" style="500" customWidth="1"/>
    <col min="11021" max="11021" width="10.44140625" style="500" customWidth="1"/>
    <col min="11022" max="11263" width="9" style="500"/>
    <col min="11264" max="11264" width="16.33203125" style="500" customWidth="1"/>
    <col min="11265" max="11276" width="13.5546875" style="500" customWidth="1"/>
    <col min="11277" max="11277" width="10.44140625" style="500" customWidth="1"/>
    <col min="11278" max="11519" width="9" style="500"/>
    <col min="11520" max="11520" width="16.33203125" style="500" customWidth="1"/>
    <col min="11521" max="11532" width="13.5546875" style="500" customWidth="1"/>
    <col min="11533" max="11533" width="10.44140625" style="500" customWidth="1"/>
    <col min="11534" max="11775" width="9" style="500"/>
    <col min="11776" max="11776" width="16.33203125" style="500" customWidth="1"/>
    <col min="11777" max="11788" width="13.5546875" style="500" customWidth="1"/>
    <col min="11789" max="11789" width="10.44140625" style="500" customWidth="1"/>
    <col min="11790" max="12031" width="9" style="500"/>
    <col min="12032" max="12032" width="16.33203125" style="500" customWidth="1"/>
    <col min="12033" max="12044" width="13.5546875" style="500" customWidth="1"/>
    <col min="12045" max="12045" width="10.44140625" style="500" customWidth="1"/>
    <col min="12046" max="12287" width="9" style="500"/>
    <col min="12288" max="12288" width="16.33203125" style="500" customWidth="1"/>
    <col min="12289" max="12300" width="13.5546875" style="500" customWidth="1"/>
    <col min="12301" max="12301" width="10.44140625" style="500" customWidth="1"/>
    <col min="12302" max="12543" width="9" style="500"/>
    <col min="12544" max="12544" width="16.33203125" style="500" customWidth="1"/>
    <col min="12545" max="12556" width="13.5546875" style="500" customWidth="1"/>
    <col min="12557" max="12557" width="10.44140625" style="500" customWidth="1"/>
    <col min="12558" max="12799" width="9" style="500"/>
    <col min="12800" max="12800" width="16.33203125" style="500" customWidth="1"/>
    <col min="12801" max="12812" width="13.5546875" style="500" customWidth="1"/>
    <col min="12813" max="12813" width="10.44140625" style="500" customWidth="1"/>
    <col min="12814" max="13055" width="9" style="500"/>
    <col min="13056" max="13056" width="16.33203125" style="500" customWidth="1"/>
    <col min="13057" max="13068" width="13.5546875" style="500" customWidth="1"/>
    <col min="13069" max="13069" width="10.44140625" style="500" customWidth="1"/>
    <col min="13070" max="13311" width="9" style="500"/>
    <col min="13312" max="13312" width="16.33203125" style="500" customWidth="1"/>
    <col min="13313" max="13324" width="13.5546875" style="500" customWidth="1"/>
    <col min="13325" max="13325" width="10.44140625" style="500" customWidth="1"/>
    <col min="13326" max="13567" width="9" style="500"/>
    <col min="13568" max="13568" width="16.33203125" style="500" customWidth="1"/>
    <col min="13569" max="13580" width="13.5546875" style="500" customWidth="1"/>
    <col min="13581" max="13581" width="10.44140625" style="500" customWidth="1"/>
    <col min="13582" max="13823" width="9" style="500"/>
    <col min="13824" max="13824" width="16.33203125" style="500" customWidth="1"/>
    <col min="13825" max="13836" width="13.5546875" style="500" customWidth="1"/>
    <col min="13837" max="13837" width="10.44140625" style="500" customWidth="1"/>
    <col min="13838" max="14079" width="9" style="500"/>
    <col min="14080" max="14080" width="16.33203125" style="500" customWidth="1"/>
    <col min="14081" max="14092" width="13.5546875" style="500" customWidth="1"/>
    <col min="14093" max="14093" width="10.44140625" style="500" customWidth="1"/>
    <col min="14094" max="14335" width="9" style="500"/>
    <col min="14336" max="14336" width="16.33203125" style="500" customWidth="1"/>
    <col min="14337" max="14348" width="13.5546875" style="500" customWidth="1"/>
    <col min="14349" max="14349" width="10.44140625" style="500" customWidth="1"/>
    <col min="14350" max="14591" width="9" style="500"/>
    <col min="14592" max="14592" width="16.33203125" style="500" customWidth="1"/>
    <col min="14593" max="14604" width="13.5546875" style="500" customWidth="1"/>
    <col min="14605" max="14605" width="10.44140625" style="500" customWidth="1"/>
    <col min="14606" max="14847" width="9" style="500"/>
    <col min="14848" max="14848" width="16.33203125" style="500" customWidth="1"/>
    <col min="14849" max="14860" width="13.5546875" style="500" customWidth="1"/>
    <col min="14861" max="14861" width="10.44140625" style="500" customWidth="1"/>
    <col min="14862" max="15103" width="9" style="500"/>
    <col min="15104" max="15104" width="16.33203125" style="500" customWidth="1"/>
    <col min="15105" max="15116" width="13.5546875" style="500" customWidth="1"/>
    <col min="15117" max="15117" width="10.44140625" style="500" customWidth="1"/>
    <col min="15118" max="15359" width="9" style="500"/>
    <col min="15360" max="15360" width="16.33203125" style="500" customWidth="1"/>
    <col min="15361" max="15372" width="13.5546875" style="500" customWidth="1"/>
    <col min="15373" max="15373" width="10.44140625" style="500" customWidth="1"/>
    <col min="15374" max="15615" width="9" style="500"/>
    <col min="15616" max="15616" width="16.33203125" style="500" customWidth="1"/>
    <col min="15617" max="15628" width="13.5546875" style="500" customWidth="1"/>
    <col min="15629" max="15629" width="10.44140625" style="500" customWidth="1"/>
    <col min="15630" max="15871" width="9" style="500"/>
    <col min="15872" max="15872" width="16.33203125" style="500" customWidth="1"/>
    <col min="15873" max="15884" width="13.5546875" style="500" customWidth="1"/>
    <col min="15885" max="15885" width="10.44140625" style="500" customWidth="1"/>
    <col min="15886" max="16127" width="9" style="500"/>
    <col min="16128" max="16128" width="16.33203125" style="500" customWidth="1"/>
    <col min="16129" max="16140" width="13.5546875" style="500" customWidth="1"/>
    <col min="16141" max="16141" width="10.44140625" style="500" customWidth="1"/>
    <col min="16142" max="16384" width="9" style="500"/>
  </cols>
  <sheetData>
    <row r="1" spans="1:14" ht="19.95" customHeight="1" thickBot="1" x14ac:dyDescent="0.35">
      <c r="A1" s="499" t="s">
        <v>644</v>
      </c>
      <c r="K1" s="501" t="s">
        <v>599</v>
      </c>
      <c r="L1" s="1189" t="s">
        <v>600</v>
      </c>
      <c r="M1" s="1189"/>
      <c r="N1" s="109" t="s">
        <v>107</v>
      </c>
    </row>
    <row r="2" spans="1:14" ht="19.95" customHeight="1" thickBot="1" x14ac:dyDescent="0.35">
      <c r="A2" s="499" t="s">
        <v>645</v>
      </c>
      <c r="B2" s="502" t="s">
        <v>602</v>
      </c>
      <c r="C2" s="503"/>
      <c r="D2" s="503"/>
      <c r="E2" s="503"/>
      <c r="F2" s="503"/>
      <c r="G2" s="503"/>
      <c r="H2" s="503"/>
      <c r="I2" s="503"/>
      <c r="J2" s="479"/>
      <c r="K2" s="501" t="s">
        <v>603</v>
      </c>
      <c r="L2" s="1189" t="s">
        <v>646</v>
      </c>
      <c r="M2" s="1189"/>
    </row>
    <row r="3" spans="1:14" ht="60" customHeight="1" x14ac:dyDescent="0.3">
      <c r="B3" s="1190" t="s">
        <v>647</v>
      </c>
      <c r="C3" s="1190"/>
      <c r="D3" s="1190"/>
      <c r="E3" s="1190"/>
      <c r="F3" s="1190"/>
      <c r="G3" s="1190"/>
      <c r="H3" s="1190"/>
      <c r="I3" s="1190"/>
      <c r="J3" s="1190"/>
      <c r="K3" s="1190"/>
    </row>
    <row r="4" spans="1:14" ht="19.2" customHeight="1" thickBot="1" x14ac:dyDescent="0.35">
      <c r="A4" s="504"/>
      <c r="B4" s="504"/>
      <c r="C4" s="504"/>
      <c r="D4" s="1191" t="s">
        <v>795</v>
      </c>
      <c r="E4" s="1191"/>
      <c r="F4" s="1191"/>
      <c r="G4" s="1191"/>
      <c r="H4" s="1191"/>
      <c r="I4" s="1191"/>
      <c r="J4" s="504"/>
      <c r="K4" s="504"/>
      <c r="L4" s="504"/>
      <c r="M4" s="505" t="s">
        <v>648</v>
      </c>
    </row>
    <row r="5" spans="1:14" s="507" customFormat="1" ht="57.6" customHeight="1" x14ac:dyDescent="0.3">
      <c r="A5" s="506" t="s">
        <v>624</v>
      </c>
      <c r="B5" s="506" t="s">
        <v>649</v>
      </c>
      <c r="C5" s="510" t="s">
        <v>650</v>
      </c>
      <c r="D5" s="510" t="s">
        <v>651</v>
      </c>
      <c r="E5" s="510" t="s">
        <v>652</v>
      </c>
      <c r="F5" s="510" t="s">
        <v>653</v>
      </c>
      <c r="G5" s="510" t="s">
        <v>654</v>
      </c>
      <c r="H5" s="510" t="s">
        <v>655</v>
      </c>
      <c r="I5" s="510" t="s">
        <v>656</v>
      </c>
      <c r="J5" s="510" t="s">
        <v>657</v>
      </c>
      <c r="K5" s="510" t="s">
        <v>658</v>
      </c>
      <c r="L5" s="510" t="s">
        <v>659</v>
      </c>
      <c r="M5" s="623" t="s">
        <v>660</v>
      </c>
    </row>
    <row r="6" spans="1:14" ht="22.2" customHeight="1" x14ac:dyDescent="0.3">
      <c r="A6" s="624" t="s">
        <v>661</v>
      </c>
      <c r="B6" s="508">
        <f>SUM(C6:M6,B13:M13)</f>
        <v>574.04</v>
      </c>
      <c r="C6" s="508">
        <v>0</v>
      </c>
      <c r="D6" s="508">
        <v>0</v>
      </c>
      <c r="E6" s="508">
        <v>0</v>
      </c>
      <c r="F6" s="508">
        <v>0</v>
      </c>
      <c r="G6" s="508">
        <v>0</v>
      </c>
      <c r="H6" s="508">
        <v>0</v>
      </c>
      <c r="I6" s="508">
        <v>574.04</v>
      </c>
      <c r="J6" s="508">
        <v>0</v>
      </c>
      <c r="K6" s="508">
        <v>0</v>
      </c>
      <c r="L6" s="508">
        <v>0</v>
      </c>
      <c r="M6" s="508">
        <v>0</v>
      </c>
    </row>
    <row r="7" spans="1:14" ht="22.2" customHeight="1" x14ac:dyDescent="0.3">
      <c r="A7" s="624"/>
      <c r="B7" s="508"/>
      <c r="C7" s="508"/>
      <c r="D7" s="508"/>
      <c r="E7" s="508"/>
      <c r="F7" s="508"/>
      <c r="G7" s="508"/>
      <c r="H7" s="508"/>
      <c r="I7" s="508"/>
      <c r="J7" s="508"/>
      <c r="K7" s="508"/>
      <c r="L7" s="508"/>
      <c r="M7" s="508"/>
    </row>
    <row r="8" spans="1:14" ht="22.2" customHeight="1" x14ac:dyDescent="0.3">
      <c r="A8" s="624"/>
      <c r="B8" s="508"/>
      <c r="C8" s="508"/>
      <c r="D8" s="508"/>
      <c r="E8" s="508"/>
      <c r="F8" s="508"/>
      <c r="G8" s="508"/>
      <c r="H8" s="508"/>
      <c r="I8" s="508"/>
      <c r="J8" s="508"/>
      <c r="K8" s="508"/>
      <c r="L8" s="508"/>
      <c r="M8" s="508"/>
    </row>
    <row r="9" spans="1:14" ht="22.2" customHeight="1" thickBot="1" x14ac:dyDescent="0.35">
      <c r="A9" s="625"/>
      <c r="B9" s="509"/>
      <c r="C9" s="509"/>
      <c r="D9" s="509"/>
      <c r="E9" s="509"/>
      <c r="F9" s="509"/>
      <c r="G9" s="509"/>
      <c r="H9" s="509"/>
      <c r="I9" s="509"/>
      <c r="J9" s="509"/>
      <c r="K9" s="509"/>
      <c r="L9" s="509"/>
      <c r="M9" s="509"/>
    </row>
    <row r="10" spans="1:14" ht="15" x14ac:dyDescent="0.3">
      <c r="A10" s="504"/>
      <c r="B10" s="504"/>
      <c r="C10" s="504"/>
      <c r="D10" s="504"/>
      <c r="E10" s="504"/>
      <c r="F10" s="504"/>
      <c r="G10" s="504"/>
      <c r="H10" s="504"/>
      <c r="I10" s="504"/>
      <c r="J10" s="504"/>
      <c r="K10" s="504"/>
      <c r="L10" s="504"/>
      <c r="M10" s="504"/>
    </row>
    <row r="11" spans="1:14" ht="15.6" thickBot="1" x14ac:dyDescent="0.35">
      <c r="A11" s="504"/>
      <c r="B11" s="504"/>
      <c r="C11" s="504"/>
      <c r="D11" s="504"/>
      <c r="E11" s="504"/>
      <c r="F11" s="504"/>
      <c r="G11" s="504"/>
      <c r="H11" s="504"/>
      <c r="I11" s="504"/>
      <c r="J11" s="504"/>
      <c r="K11" s="504"/>
      <c r="L11" s="504"/>
      <c r="M11" s="504"/>
    </row>
    <row r="12" spans="1:14" ht="57.6" customHeight="1" x14ac:dyDescent="0.3">
      <c r="A12" s="506" t="s">
        <v>624</v>
      </c>
      <c r="B12" s="510" t="s">
        <v>662</v>
      </c>
      <c r="C12" s="510" t="s">
        <v>663</v>
      </c>
      <c r="D12" s="510" t="s">
        <v>664</v>
      </c>
      <c r="E12" s="510" t="s">
        <v>665</v>
      </c>
      <c r="F12" s="510" t="s">
        <v>666</v>
      </c>
      <c r="G12" s="510" t="s">
        <v>667</v>
      </c>
      <c r="H12" s="510" t="s">
        <v>668</v>
      </c>
      <c r="I12" s="510" t="s">
        <v>669</v>
      </c>
      <c r="J12" s="1192" t="s">
        <v>670</v>
      </c>
      <c r="K12" s="1192"/>
      <c r="L12" s="510" t="s">
        <v>671</v>
      </c>
      <c r="M12" s="623" t="s">
        <v>672</v>
      </c>
    </row>
    <row r="13" spans="1:14" ht="22.2" customHeight="1" x14ac:dyDescent="0.3">
      <c r="A13" s="624" t="s">
        <v>661</v>
      </c>
      <c r="B13" s="508">
        <v>0</v>
      </c>
      <c r="C13" s="508">
        <v>0</v>
      </c>
      <c r="D13" s="508">
        <v>0</v>
      </c>
      <c r="E13" s="508">
        <v>0</v>
      </c>
      <c r="F13" s="508">
        <v>0</v>
      </c>
      <c r="G13" s="508">
        <v>0</v>
      </c>
      <c r="H13" s="508">
        <v>0</v>
      </c>
      <c r="I13" s="508">
        <v>0</v>
      </c>
      <c r="J13" s="508">
        <v>0</v>
      </c>
      <c r="K13" s="508">
        <v>0</v>
      </c>
      <c r="L13" s="508">
        <v>0</v>
      </c>
      <c r="M13" s="508">
        <v>0</v>
      </c>
    </row>
    <row r="14" spans="1:14" ht="22.2" customHeight="1" x14ac:dyDescent="0.3">
      <c r="A14" s="624"/>
      <c r="B14" s="508"/>
      <c r="C14" s="508"/>
      <c r="D14" s="508"/>
      <c r="E14" s="508"/>
      <c r="F14" s="508"/>
      <c r="G14" s="508"/>
      <c r="H14" s="508"/>
      <c r="I14" s="508"/>
      <c r="J14" s="508"/>
      <c r="K14" s="508"/>
      <c r="L14" s="508"/>
      <c r="M14" s="508"/>
    </row>
    <row r="15" spans="1:14" ht="22.2" customHeight="1" x14ac:dyDescent="0.3">
      <c r="A15" s="624"/>
      <c r="B15" s="508"/>
      <c r="C15" s="508"/>
      <c r="D15" s="508"/>
      <c r="E15" s="508"/>
      <c r="F15" s="508"/>
      <c r="G15" s="508"/>
      <c r="H15" s="508"/>
      <c r="I15" s="508"/>
      <c r="J15" s="508"/>
      <c r="K15" s="508"/>
      <c r="L15" s="508"/>
      <c r="M15" s="508"/>
    </row>
    <row r="16" spans="1:14" ht="22.2" customHeight="1" thickBot="1" x14ac:dyDescent="0.35">
      <c r="A16" s="625"/>
      <c r="B16" s="511"/>
      <c r="C16" s="511"/>
      <c r="D16" s="511"/>
      <c r="E16" s="511"/>
      <c r="F16" s="511"/>
      <c r="G16" s="511"/>
      <c r="H16" s="511"/>
      <c r="I16" s="511"/>
      <c r="J16" s="511"/>
      <c r="K16" s="511"/>
      <c r="L16" s="511"/>
      <c r="M16" s="511"/>
    </row>
    <row r="17" spans="1:13" ht="18" customHeight="1" x14ac:dyDescent="0.3">
      <c r="A17" s="504" t="s">
        <v>673</v>
      </c>
      <c r="B17" s="504"/>
      <c r="C17" s="504"/>
      <c r="D17" s="504" t="s">
        <v>674</v>
      </c>
      <c r="E17" s="504"/>
      <c r="F17" s="504"/>
      <c r="G17" s="504" t="s">
        <v>640</v>
      </c>
      <c r="H17" s="504"/>
      <c r="I17" s="504"/>
      <c r="J17" s="504" t="s">
        <v>675</v>
      </c>
      <c r="L17" s="504"/>
      <c r="M17" s="504"/>
    </row>
    <row r="18" spans="1:13" ht="30" customHeight="1" x14ac:dyDescent="0.3">
      <c r="A18" s="504"/>
      <c r="B18" s="504"/>
      <c r="C18" s="504"/>
      <c r="D18" s="504"/>
      <c r="E18" s="504"/>
      <c r="F18" s="504"/>
      <c r="G18" s="504" t="s">
        <v>326</v>
      </c>
      <c r="H18" s="504"/>
      <c r="I18" s="504"/>
      <c r="J18" s="504"/>
      <c r="K18" s="504"/>
      <c r="L18" s="504"/>
      <c r="M18" s="504"/>
    </row>
    <row r="19" spans="1:13" ht="22.2" customHeight="1" x14ac:dyDescent="0.3">
      <c r="A19" s="512" t="s">
        <v>642</v>
      </c>
      <c r="B19" s="512"/>
      <c r="C19" s="512"/>
      <c r="D19" s="512"/>
      <c r="E19" s="512"/>
      <c r="F19" s="512"/>
      <c r="G19" s="512"/>
      <c r="H19" s="512"/>
      <c r="I19" s="512"/>
      <c r="J19" s="512"/>
      <c r="K19" s="512"/>
      <c r="L19" s="512"/>
      <c r="M19" s="513" t="s">
        <v>796</v>
      </c>
    </row>
    <row r="20" spans="1:13" ht="21" customHeight="1" x14ac:dyDescent="0.3">
      <c r="A20" s="512" t="s">
        <v>676</v>
      </c>
      <c r="B20" s="512"/>
      <c r="C20" s="512"/>
      <c r="D20" s="512"/>
      <c r="E20" s="512"/>
      <c r="F20" s="512"/>
      <c r="G20" s="512"/>
      <c r="H20" s="512"/>
      <c r="I20" s="512"/>
      <c r="J20" s="512"/>
      <c r="K20" s="512"/>
      <c r="L20" s="512"/>
      <c r="M20" s="512"/>
    </row>
  </sheetData>
  <sheetProtection formatCells="0" formatColumns="0" formatRows="0" insertRows="0" deleteRows="0" selectLockedCells="1"/>
  <mergeCells count="5">
    <mergeCell ref="L1:M1"/>
    <mergeCell ref="L2:M2"/>
    <mergeCell ref="B3:K3"/>
    <mergeCell ref="D4:I4"/>
    <mergeCell ref="J12:K12"/>
  </mergeCells>
  <phoneticPr fontId="10" type="noConversion"/>
  <hyperlinks>
    <hyperlink ref="N1" location="預告統計資料發布時間表!A1" display="回發布時間表" xr:uid="{6FF5BD37-02A5-4662-9B4C-8DC9155F6E71}"/>
  </hyperlinks>
  <printOptions horizontalCentered="1"/>
  <pageMargins left="0.51181102362204722" right="0.51181102362204722" top="0.59055118110236227" bottom="0.74803149606299213" header="0.51181102362204722" footer="0.51181102362204722"/>
  <pageSetup paperSize="9" scale="76" firstPageNumber="0"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EE7A1-DBB1-4E71-91B3-C50A887B1F41}">
  <sheetPr>
    <pageSetUpPr fitToPage="1"/>
  </sheetPr>
  <dimension ref="A1:N18"/>
  <sheetViews>
    <sheetView zoomScale="85" zoomScaleNormal="85" zoomScaleSheetLayoutView="85" workbookViewId="0">
      <selection activeCell="M16" sqref="M16"/>
    </sheetView>
  </sheetViews>
  <sheetFormatPr defaultColWidth="16" defaultRowHeight="16.2" x14ac:dyDescent="0.3"/>
  <cols>
    <col min="1" max="1" width="14.6640625" style="516" customWidth="1"/>
    <col min="2" max="12" width="14.109375" style="516" customWidth="1"/>
    <col min="13" max="13" width="22.21875" style="516" customWidth="1"/>
    <col min="14" max="255" width="16" style="516"/>
    <col min="256" max="256" width="14.6640625" style="516" customWidth="1"/>
    <col min="257" max="268" width="14.109375" style="516" customWidth="1"/>
    <col min="269" max="511" width="16" style="516"/>
    <col min="512" max="512" width="14.6640625" style="516" customWidth="1"/>
    <col min="513" max="524" width="14.109375" style="516" customWidth="1"/>
    <col min="525" max="767" width="16" style="516"/>
    <col min="768" max="768" width="14.6640625" style="516" customWidth="1"/>
    <col min="769" max="780" width="14.109375" style="516" customWidth="1"/>
    <col min="781" max="1023" width="16" style="516"/>
    <col min="1024" max="1024" width="14.6640625" style="516" customWidth="1"/>
    <col min="1025" max="1036" width="14.109375" style="516" customWidth="1"/>
    <col min="1037" max="1279" width="16" style="516"/>
    <col min="1280" max="1280" width="14.6640625" style="516" customWidth="1"/>
    <col min="1281" max="1292" width="14.109375" style="516" customWidth="1"/>
    <col min="1293" max="1535" width="16" style="516"/>
    <col min="1536" max="1536" width="14.6640625" style="516" customWidth="1"/>
    <col min="1537" max="1548" width="14.109375" style="516" customWidth="1"/>
    <col min="1549" max="1791" width="16" style="516"/>
    <col min="1792" max="1792" width="14.6640625" style="516" customWidth="1"/>
    <col min="1793" max="1804" width="14.109375" style="516" customWidth="1"/>
    <col min="1805" max="2047" width="16" style="516"/>
    <col min="2048" max="2048" width="14.6640625" style="516" customWidth="1"/>
    <col min="2049" max="2060" width="14.109375" style="516" customWidth="1"/>
    <col min="2061" max="2303" width="16" style="516"/>
    <col min="2304" max="2304" width="14.6640625" style="516" customWidth="1"/>
    <col min="2305" max="2316" width="14.109375" style="516" customWidth="1"/>
    <col min="2317" max="2559" width="16" style="516"/>
    <col min="2560" max="2560" width="14.6640625" style="516" customWidth="1"/>
    <col min="2561" max="2572" width="14.109375" style="516" customWidth="1"/>
    <col min="2573" max="2815" width="16" style="516"/>
    <col min="2816" max="2816" width="14.6640625" style="516" customWidth="1"/>
    <col min="2817" max="2828" width="14.109375" style="516" customWidth="1"/>
    <col min="2829" max="3071" width="16" style="516"/>
    <col min="3072" max="3072" width="14.6640625" style="516" customWidth="1"/>
    <col min="3073" max="3084" width="14.109375" style="516" customWidth="1"/>
    <col min="3085" max="3327" width="16" style="516"/>
    <col min="3328" max="3328" width="14.6640625" style="516" customWidth="1"/>
    <col min="3329" max="3340" width="14.109375" style="516" customWidth="1"/>
    <col min="3341" max="3583" width="16" style="516"/>
    <col min="3584" max="3584" width="14.6640625" style="516" customWidth="1"/>
    <col min="3585" max="3596" width="14.109375" style="516" customWidth="1"/>
    <col min="3597" max="3839" width="16" style="516"/>
    <col min="3840" max="3840" width="14.6640625" style="516" customWidth="1"/>
    <col min="3841" max="3852" width="14.109375" style="516" customWidth="1"/>
    <col min="3853" max="4095" width="16" style="516"/>
    <col min="4096" max="4096" width="14.6640625" style="516" customWidth="1"/>
    <col min="4097" max="4108" width="14.109375" style="516" customWidth="1"/>
    <col min="4109" max="4351" width="16" style="516"/>
    <col min="4352" max="4352" width="14.6640625" style="516" customWidth="1"/>
    <col min="4353" max="4364" width="14.109375" style="516" customWidth="1"/>
    <col min="4365" max="4607" width="16" style="516"/>
    <col min="4608" max="4608" width="14.6640625" style="516" customWidth="1"/>
    <col min="4609" max="4620" width="14.109375" style="516" customWidth="1"/>
    <col min="4621" max="4863" width="16" style="516"/>
    <col min="4864" max="4864" width="14.6640625" style="516" customWidth="1"/>
    <col min="4865" max="4876" width="14.109375" style="516" customWidth="1"/>
    <col min="4877" max="5119" width="16" style="516"/>
    <col min="5120" max="5120" width="14.6640625" style="516" customWidth="1"/>
    <col min="5121" max="5132" width="14.109375" style="516" customWidth="1"/>
    <col min="5133" max="5375" width="16" style="516"/>
    <col min="5376" max="5376" width="14.6640625" style="516" customWidth="1"/>
    <col min="5377" max="5388" width="14.109375" style="516" customWidth="1"/>
    <col min="5389" max="5631" width="16" style="516"/>
    <col min="5632" max="5632" width="14.6640625" style="516" customWidth="1"/>
    <col min="5633" max="5644" width="14.109375" style="516" customWidth="1"/>
    <col min="5645" max="5887" width="16" style="516"/>
    <col min="5888" max="5888" width="14.6640625" style="516" customWidth="1"/>
    <col min="5889" max="5900" width="14.109375" style="516" customWidth="1"/>
    <col min="5901" max="6143" width="16" style="516"/>
    <col min="6144" max="6144" width="14.6640625" style="516" customWidth="1"/>
    <col min="6145" max="6156" width="14.109375" style="516" customWidth="1"/>
    <col min="6157" max="6399" width="16" style="516"/>
    <col min="6400" max="6400" width="14.6640625" style="516" customWidth="1"/>
    <col min="6401" max="6412" width="14.109375" style="516" customWidth="1"/>
    <col min="6413" max="6655" width="16" style="516"/>
    <col min="6656" max="6656" width="14.6640625" style="516" customWidth="1"/>
    <col min="6657" max="6668" width="14.109375" style="516" customWidth="1"/>
    <col min="6669" max="6911" width="16" style="516"/>
    <col min="6912" max="6912" width="14.6640625" style="516" customWidth="1"/>
    <col min="6913" max="6924" width="14.109375" style="516" customWidth="1"/>
    <col min="6925" max="7167" width="16" style="516"/>
    <col min="7168" max="7168" width="14.6640625" style="516" customWidth="1"/>
    <col min="7169" max="7180" width="14.109375" style="516" customWidth="1"/>
    <col min="7181" max="7423" width="16" style="516"/>
    <col min="7424" max="7424" width="14.6640625" style="516" customWidth="1"/>
    <col min="7425" max="7436" width="14.109375" style="516" customWidth="1"/>
    <col min="7437" max="7679" width="16" style="516"/>
    <col min="7680" max="7680" width="14.6640625" style="516" customWidth="1"/>
    <col min="7681" max="7692" width="14.109375" style="516" customWidth="1"/>
    <col min="7693" max="7935" width="16" style="516"/>
    <col min="7936" max="7936" width="14.6640625" style="516" customWidth="1"/>
    <col min="7937" max="7948" width="14.109375" style="516" customWidth="1"/>
    <col min="7949" max="8191" width="16" style="516"/>
    <col min="8192" max="8192" width="14.6640625" style="516" customWidth="1"/>
    <col min="8193" max="8204" width="14.109375" style="516" customWidth="1"/>
    <col min="8205" max="8447" width="16" style="516"/>
    <col min="8448" max="8448" width="14.6640625" style="516" customWidth="1"/>
    <col min="8449" max="8460" width="14.109375" style="516" customWidth="1"/>
    <col min="8461" max="8703" width="16" style="516"/>
    <col min="8704" max="8704" width="14.6640625" style="516" customWidth="1"/>
    <col min="8705" max="8716" width="14.109375" style="516" customWidth="1"/>
    <col min="8717" max="8959" width="16" style="516"/>
    <col min="8960" max="8960" width="14.6640625" style="516" customWidth="1"/>
    <col min="8961" max="8972" width="14.109375" style="516" customWidth="1"/>
    <col min="8973" max="9215" width="16" style="516"/>
    <col min="9216" max="9216" width="14.6640625" style="516" customWidth="1"/>
    <col min="9217" max="9228" width="14.109375" style="516" customWidth="1"/>
    <col min="9229" max="9471" width="16" style="516"/>
    <col min="9472" max="9472" width="14.6640625" style="516" customWidth="1"/>
    <col min="9473" max="9484" width="14.109375" style="516" customWidth="1"/>
    <col min="9485" max="9727" width="16" style="516"/>
    <col min="9728" max="9728" width="14.6640625" style="516" customWidth="1"/>
    <col min="9729" max="9740" width="14.109375" style="516" customWidth="1"/>
    <col min="9741" max="9983" width="16" style="516"/>
    <col min="9984" max="9984" width="14.6640625" style="516" customWidth="1"/>
    <col min="9985" max="9996" width="14.109375" style="516" customWidth="1"/>
    <col min="9997" max="10239" width="16" style="516"/>
    <col min="10240" max="10240" width="14.6640625" style="516" customWidth="1"/>
    <col min="10241" max="10252" width="14.109375" style="516" customWidth="1"/>
    <col min="10253" max="10495" width="16" style="516"/>
    <col min="10496" max="10496" width="14.6640625" style="516" customWidth="1"/>
    <col min="10497" max="10508" width="14.109375" style="516" customWidth="1"/>
    <col min="10509" max="10751" width="16" style="516"/>
    <col min="10752" max="10752" width="14.6640625" style="516" customWidth="1"/>
    <col min="10753" max="10764" width="14.109375" style="516" customWidth="1"/>
    <col min="10765" max="11007" width="16" style="516"/>
    <col min="11008" max="11008" width="14.6640625" style="516" customWidth="1"/>
    <col min="11009" max="11020" width="14.109375" style="516" customWidth="1"/>
    <col min="11021" max="11263" width="16" style="516"/>
    <col min="11264" max="11264" width="14.6640625" style="516" customWidth="1"/>
    <col min="11265" max="11276" width="14.109375" style="516" customWidth="1"/>
    <col min="11277" max="11519" width="16" style="516"/>
    <col min="11520" max="11520" width="14.6640625" style="516" customWidth="1"/>
    <col min="11521" max="11532" width="14.109375" style="516" customWidth="1"/>
    <col min="11533" max="11775" width="16" style="516"/>
    <col min="11776" max="11776" width="14.6640625" style="516" customWidth="1"/>
    <col min="11777" max="11788" width="14.109375" style="516" customWidth="1"/>
    <col min="11789" max="12031" width="16" style="516"/>
    <col min="12032" max="12032" width="14.6640625" style="516" customWidth="1"/>
    <col min="12033" max="12044" width="14.109375" style="516" customWidth="1"/>
    <col min="12045" max="12287" width="16" style="516"/>
    <col min="12288" max="12288" width="14.6640625" style="516" customWidth="1"/>
    <col min="12289" max="12300" width="14.109375" style="516" customWidth="1"/>
    <col min="12301" max="12543" width="16" style="516"/>
    <col min="12544" max="12544" width="14.6640625" style="516" customWidth="1"/>
    <col min="12545" max="12556" width="14.109375" style="516" customWidth="1"/>
    <col min="12557" max="12799" width="16" style="516"/>
    <col min="12800" max="12800" width="14.6640625" style="516" customWidth="1"/>
    <col min="12801" max="12812" width="14.109375" style="516" customWidth="1"/>
    <col min="12813" max="13055" width="16" style="516"/>
    <col min="13056" max="13056" width="14.6640625" style="516" customWidth="1"/>
    <col min="13057" max="13068" width="14.109375" style="516" customWidth="1"/>
    <col min="13069" max="13311" width="16" style="516"/>
    <col min="13312" max="13312" width="14.6640625" style="516" customWidth="1"/>
    <col min="13313" max="13324" width="14.109375" style="516" customWidth="1"/>
    <col min="13325" max="13567" width="16" style="516"/>
    <col min="13568" max="13568" width="14.6640625" style="516" customWidth="1"/>
    <col min="13569" max="13580" width="14.109375" style="516" customWidth="1"/>
    <col min="13581" max="13823" width="16" style="516"/>
    <col min="13824" max="13824" width="14.6640625" style="516" customWidth="1"/>
    <col min="13825" max="13836" width="14.109375" style="516" customWidth="1"/>
    <col min="13837" max="14079" width="16" style="516"/>
    <col min="14080" max="14080" width="14.6640625" style="516" customWidth="1"/>
    <col min="14081" max="14092" width="14.109375" style="516" customWidth="1"/>
    <col min="14093" max="14335" width="16" style="516"/>
    <col min="14336" max="14336" width="14.6640625" style="516" customWidth="1"/>
    <col min="14337" max="14348" width="14.109375" style="516" customWidth="1"/>
    <col min="14349" max="14591" width="16" style="516"/>
    <col min="14592" max="14592" width="14.6640625" style="516" customWidth="1"/>
    <col min="14593" max="14604" width="14.109375" style="516" customWidth="1"/>
    <col min="14605" max="14847" width="16" style="516"/>
    <col min="14848" max="14848" width="14.6640625" style="516" customWidth="1"/>
    <col min="14849" max="14860" width="14.109375" style="516" customWidth="1"/>
    <col min="14861" max="15103" width="16" style="516"/>
    <col min="15104" max="15104" width="14.6640625" style="516" customWidth="1"/>
    <col min="15105" max="15116" width="14.109375" style="516" customWidth="1"/>
    <col min="15117" max="15359" width="16" style="516"/>
    <col min="15360" max="15360" width="14.6640625" style="516" customWidth="1"/>
    <col min="15361" max="15372" width="14.109375" style="516" customWidth="1"/>
    <col min="15373" max="15615" width="16" style="516"/>
    <col min="15616" max="15616" width="14.6640625" style="516" customWidth="1"/>
    <col min="15617" max="15628" width="14.109375" style="516" customWidth="1"/>
    <col min="15629" max="15871" width="16" style="516"/>
    <col min="15872" max="15872" width="14.6640625" style="516" customWidth="1"/>
    <col min="15873" max="15884" width="14.109375" style="516" customWidth="1"/>
    <col min="15885" max="16127" width="16" style="516"/>
    <col min="16128" max="16128" width="14.6640625" style="516" customWidth="1"/>
    <col min="16129" max="16140" width="14.109375" style="516" customWidth="1"/>
    <col min="16141" max="16384" width="16" style="516"/>
  </cols>
  <sheetData>
    <row r="1" spans="1:14" ht="19.95" customHeight="1" thickBot="1" x14ac:dyDescent="0.35">
      <c r="A1" s="499" t="s">
        <v>644</v>
      </c>
      <c r="B1" s="514"/>
      <c r="C1" s="514"/>
      <c r="D1" s="514"/>
      <c r="E1" s="514"/>
      <c r="F1" s="514"/>
      <c r="G1" s="514"/>
      <c r="H1" s="514"/>
      <c r="I1" s="514"/>
      <c r="J1" s="514"/>
      <c r="K1" s="515" t="s">
        <v>599</v>
      </c>
      <c r="L1" s="1194" t="s">
        <v>600</v>
      </c>
      <c r="M1" s="1194"/>
      <c r="N1" s="109" t="s">
        <v>107</v>
      </c>
    </row>
    <row r="2" spans="1:14" ht="19.95" customHeight="1" thickBot="1" x14ac:dyDescent="0.35">
      <c r="A2" s="499" t="s">
        <v>645</v>
      </c>
      <c r="B2" s="517" t="s">
        <v>602</v>
      </c>
      <c r="C2" s="518"/>
      <c r="D2" s="518"/>
      <c r="E2" s="518"/>
      <c r="F2" s="518"/>
      <c r="G2" s="518"/>
      <c r="H2" s="518"/>
      <c r="I2" s="518"/>
      <c r="J2" s="479"/>
      <c r="K2" s="515" t="s">
        <v>603</v>
      </c>
      <c r="L2" s="1194" t="s">
        <v>677</v>
      </c>
      <c r="M2" s="1194"/>
    </row>
    <row r="3" spans="1:14" ht="60" customHeight="1" x14ac:dyDescent="0.3">
      <c r="A3" s="519"/>
      <c r="B3" s="1195" t="s">
        <v>678</v>
      </c>
      <c r="C3" s="1195"/>
      <c r="D3" s="1195"/>
      <c r="E3" s="1195"/>
      <c r="F3" s="1195"/>
      <c r="G3" s="1195"/>
      <c r="H3" s="1195"/>
      <c r="I3" s="1195"/>
      <c r="J3" s="1195"/>
      <c r="K3" s="1195"/>
      <c r="L3" s="520"/>
      <c r="M3" s="520"/>
    </row>
    <row r="4" spans="1:14" ht="20.399999999999999" customHeight="1" thickBot="1" x14ac:dyDescent="0.35">
      <c r="A4" s="519"/>
      <c r="B4" s="519"/>
      <c r="C4" s="519"/>
      <c r="D4" s="519"/>
      <c r="E4" s="1196" t="s">
        <v>795</v>
      </c>
      <c r="F4" s="1196"/>
      <c r="G4" s="1196"/>
      <c r="H4" s="1196"/>
      <c r="I4" s="519"/>
      <c r="J4" s="519"/>
      <c r="K4" s="519"/>
      <c r="L4" s="519"/>
      <c r="M4" s="521" t="s">
        <v>679</v>
      </c>
    </row>
    <row r="5" spans="1:14" ht="79.95" customHeight="1" x14ac:dyDescent="0.3">
      <c r="A5" s="522" t="s">
        <v>624</v>
      </c>
      <c r="B5" s="522" t="s">
        <v>680</v>
      </c>
      <c r="C5" s="528" t="s">
        <v>681</v>
      </c>
      <c r="D5" s="528" t="s">
        <v>682</v>
      </c>
      <c r="E5" s="528" t="s">
        <v>683</v>
      </c>
      <c r="F5" s="528" t="s">
        <v>653</v>
      </c>
      <c r="G5" s="528" t="s">
        <v>654</v>
      </c>
      <c r="H5" s="528" t="s">
        <v>655</v>
      </c>
      <c r="I5" s="528" t="s">
        <v>684</v>
      </c>
      <c r="J5" s="528" t="s">
        <v>685</v>
      </c>
      <c r="K5" s="528" t="s">
        <v>686</v>
      </c>
      <c r="L5" s="528" t="s">
        <v>687</v>
      </c>
      <c r="M5" s="619" t="s">
        <v>660</v>
      </c>
    </row>
    <row r="6" spans="1:14" ht="29.4" customHeight="1" x14ac:dyDescent="0.3">
      <c r="A6" s="620" t="s">
        <v>688</v>
      </c>
      <c r="B6" s="523">
        <f>SUM(C6:M6,B11:M11)</f>
        <v>0</v>
      </c>
      <c r="C6" s="524">
        <v>0</v>
      </c>
      <c r="D6" s="524">
        <v>0</v>
      </c>
      <c r="E6" s="524">
        <v>0</v>
      </c>
      <c r="F6" s="524">
        <v>0</v>
      </c>
      <c r="G6" s="524">
        <v>0</v>
      </c>
      <c r="H6" s="524">
        <v>0</v>
      </c>
      <c r="I6" s="524">
        <v>0</v>
      </c>
      <c r="J6" s="524">
        <v>0</v>
      </c>
      <c r="K6" s="524">
        <v>0</v>
      </c>
      <c r="L6" s="524">
        <v>0</v>
      </c>
      <c r="M6" s="524">
        <v>0</v>
      </c>
    </row>
    <row r="7" spans="1:14" ht="29.4" customHeight="1" x14ac:dyDescent="0.3">
      <c r="A7" s="621"/>
      <c r="B7" s="525"/>
      <c r="C7" s="529"/>
      <c r="D7" s="529"/>
      <c r="E7" s="529"/>
      <c r="F7" s="529"/>
      <c r="G7" s="529"/>
      <c r="H7" s="529"/>
      <c r="I7" s="529"/>
      <c r="J7" s="529"/>
      <c r="K7" s="529"/>
      <c r="L7" s="529"/>
      <c r="M7" s="529"/>
    </row>
    <row r="8" spans="1:14" ht="29.4" customHeight="1" thickBot="1" x14ac:dyDescent="0.35">
      <c r="A8" s="622"/>
      <c r="B8" s="526"/>
      <c r="C8" s="530"/>
      <c r="D8" s="530"/>
      <c r="E8" s="530"/>
      <c r="F8" s="530"/>
      <c r="G8" s="530"/>
      <c r="H8" s="530"/>
      <c r="I8" s="530"/>
      <c r="J8" s="530"/>
      <c r="K8" s="530"/>
      <c r="L8" s="530"/>
      <c r="M8" s="530"/>
    </row>
    <row r="9" spans="1:14" ht="25.2" customHeight="1" thickBot="1" x14ac:dyDescent="0.35">
      <c r="A9" s="519"/>
      <c r="B9" s="519"/>
      <c r="C9" s="519"/>
      <c r="D9" s="519"/>
      <c r="E9" s="519"/>
      <c r="F9" s="519"/>
      <c r="G9" s="519"/>
      <c r="H9" s="519"/>
      <c r="I9" s="519"/>
      <c r="J9" s="519"/>
      <c r="K9" s="519"/>
      <c r="L9" s="519"/>
      <c r="M9" s="519"/>
    </row>
    <row r="10" spans="1:14" ht="78.599999999999994" customHeight="1" x14ac:dyDescent="0.3">
      <c r="A10" s="522" t="s">
        <v>624</v>
      </c>
      <c r="B10" s="528" t="s">
        <v>662</v>
      </c>
      <c r="C10" s="528" t="s">
        <v>663</v>
      </c>
      <c r="D10" s="528" t="s">
        <v>689</v>
      </c>
      <c r="E10" s="527" t="s">
        <v>690</v>
      </c>
      <c r="F10" s="528" t="s">
        <v>666</v>
      </c>
      <c r="G10" s="528" t="s">
        <v>667</v>
      </c>
      <c r="H10" s="528" t="s">
        <v>668</v>
      </c>
      <c r="I10" s="528" t="s">
        <v>669</v>
      </c>
      <c r="J10" s="1197" t="s">
        <v>691</v>
      </c>
      <c r="K10" s="1197"/>
      <c r="L10" s="528" t="s">
        <v>671</v>
      </c>
      <c r="M10" s="619" t="s">
        <v>672</v>
      </c>
    </row>
    <row r="11" spans="1:14" ht="29.4" customHeight="1" x14ac:dyDescent="0.3">
      <c r="A11" s="620" t="s">
        <v>688</v>
      </c>
      <c r="B11" s="523">
        <v>0</v>
      </c>
      <c r="C11" s="524">
        <v>0</v>
      </c>
      <c r="D11" s="524">
        <v>0</v>
      </c>
      <c r="E11" s="524">
        <v>0</v>
      </c>
      <c r="F11" s="524">
        <v>0</v>
      </c>
      <c r="G11" s="524">
        <v>0</v>
      </c>
      <c r="H11" s="524">
        <v>0</v>
      </c>
      <c r="I11" s="524">
        <v>0</v>
      </c>
      <c r="J11" s="1193">
        <v>0</v>
      </c>
      <c r="K11" s="1193"/>
      <c r="L11" s="524">
        <v>0</v>
      </c>
      <c r="M11" s="524">
        <v>0</v>
      </c>
    </row>
    <row r="12" spans="1:14" ht="29.4" customHeight="1" x14ac:dyDescent="0.3">
      <c r="A12" s="621"/>
      <c r="B12" s="525"/>
      <c r="C12" s="529"/>
      <c r="D12" s="529"/>
      <c r="E12" s="529"/>
      <c r="F12" s="529"/>
      <c r="G12" s="529"/>
      <c r="H12" s="529"/>
      <c r="I12" s="529"/>
      <c r="J12" s="1198"/>
      <c r="K12" s="1198"/>
      <c r="L12" s="529"/>
      <c r="M12" s="529"/>
    </row>
    <row r="13" spans="1:14" ht="29.4" customHeight="1" thickBot="1" x14ac:dyDescent="0.35">
      <c r="A13" s="622"/>
      <c r="B13" s="526"/>
      <c r="C13" s="530"/>
      <c r="D13" s="530"/>
      <c r="E13" s="530"/>
      <c r="F13" s="530"/>
      <c r="G13" s="530"/>
      <c r="H13" s="530"/>
      <c r="I13" s="530"/>
      <c r="J13" s="1199"/>
      <c r="K13" s="1199"/>
      <c r="L13" s="530"/>
      <c r="M13" s="530"/>
    </row>
    <row r="14" spans="1:14" ht="21" customHeight="1" x14ac:dyDescent="0.3">
      <c r="A14" s="514" t="s">
        <v>673</v>
      </c>
      <c r="B14" s="514"/>
      <c r="C14" s="514"/>
      <c r="D14" s="514" t="s">
        <v>674</v>
      </c>
      <c r="E14" s="514"/>
      <c r="F14" s="514"/>
      <c r="G14" s="1200" t="s">
        <v>640</v>
      </c>
      <c r="H14" s="1200"/>
      <c r="I14" s="514"/>
      <c r="J14" s="514" t="s">
        <v>675</v>
      </c>
      <c r="K14" s="514"/>
      <c r="L14" s="514"/>
      <c r="M14" s="519"/>
    </row>
    <row r="15" spans="1:14" ht="28.2" customHeight="1" x14ac:dyDescent="0.3">
      <c r="A15" s="514"/>
      <c r="B15" s="514"/>
      <c r="C15" s="514"/>
      <c r="D15" s="514"/>
      <c r="E15" s="514"/>
      <c r="F15" s="514"/>
      <c r="G15" s="1200" t="s">
        <v>326</v>
      </c>
      <c r="H15" s="1200"/>
      <c r="I15" s="514"/>
      <c r="J15" s="514"/>
      <c r="K15" s="514"/>
      <c r="L15" s="514"/>
      <c r="M15" s="519"/>
    </row>
    <row r="16" spans="1:14" ht="28.95" customHeight="1" x14ac:dyDescent="0.3">
      <c r="B16" s="514"/>
      <c r="C16" s="514"/>
      <c r="D16" s="514"/>
      <c r="E16" s="514"/>
      <c r="F16" s="514"/>
      <c r="G16" s="514"/>
      <c r="H16" s="514"/>
      <c r="I16" s="514"/>
      <c r="J16" s="514"/>
      <c r="K16" s="514"/>
      <c r="M16" s="513" t="s">
        <v>796</v>
      </c>
    </row>
    <row r="17" spans="1:13" x14ac:dyDescent="0.3">
      <c r="A17" s="514" t="s">
        <v>692</v>
      </c>
      <c r="B17" s="514"/>
      <c r="C17" s="514"/>
      <c r="D17" s="514"/>
      <c r="E17" s="514"/>
      <c r="F17" s="514"/>
      <c r="G17" s="514"/>
      <c r="H17" s="514"/>
      <c r="I17" s="514"/>
      <c r="J17" s="514"/>
      <c r="K17" s="514"/>
      <c r="L17" s="514"/>
      <c r="M17" s="519"/>
    </row>
    <row r="18" spans="1:13" ht="21.6" customHeight="1" x14ac:dyDescent="0.3">
      <c r="A18" s="514" t="s">
        <v>693</v>
      </c>
      <c r="B18" s="514"/>
      <c r="C18" s="514"/>
      <c r="D18" s="514"/>
      <c r="E18" s="514"/>
      <c r="F18" s="514"/>
      <c r="G18" s="514"/>
      <c r="H18" s="514"/>
      <c r="I18" s="514"/>
      <c r="J18" s="1201"/>
      <c r="K18" s="1201"/>
      <c r="L18" s="1201"/>
      <c r="M18" s="519"/>
    </row>
  </sheetData>
  <sheetProtection formatCells="0" formatColumns="0" formatRows="0" insertRows="0" deleteRows="0" selectLockedCells="1"/>
  <mergeCells count="11">
    <mergeCell ref="J12:K12"/>
    <mergeCell ref="J13:K13"/>
    <mergeCell ref="G14:H14"/>
    <mergeCell ref="G15:H15"/>
    <mergeCell ref="J18:L18"/>
    <mergeCell ref="J11:K11"/>
    <mergeCell ref="L1:M1"/>
    <mergeCell ref="L2:M2"/>
    <mergeCell ref="B3:K3"/>
    <mergeCell ref="E4:H4"/>
    <mergeCell ref="J10:K10"/>
  </mergeCells>
  <phoneticPr fontId="10" type="noConversion"/>
  <hyperlinks>
    <hyperlink ref="N1" location="預告統計資料發布時間表!A1" display="回發布時間表" xr:uid="{550F99ED-6AA0-461E-B3E6-BEA284E7A17B}"/>
  </hyperlinks>
  <printOptions horizontalCentered="1"/>
  <pageMargins left="0.59027777777777779" right="0.59027777777777779" top="0.59027777777777779" bottom="0.59027777777777779" header="0.51180555555555551" footer="0.51180555555555551"/>
  <pageSetup paperSize="9" scale="71" firstPageNumber="0"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B431C-5775-4DAF-9FD6-8429B40362C7}">
  <sheetPr>
    <pageSetUpPr fitToPage="1"/>
  </sheetPr>
  <dimension ref="A1:P37"/>
  <sheetViews>
    <sheetView zoomScale="85" zoomScaleNormal="85" zoomScaleSheetLayoutView="85" workbookViewId="0"/>
  </sheetViews>
  <sheetFormatPr defaultColWidth="12.77734375" defaultRowHeight="18" customHeight="1" x14ac:dyDescent="0.3"/>
  <cols>
    <col min="1" max="1" width="12.88671875" style="536" customWidth="1"/>
    <col min="2" max="15" width="11.88671875" style="536" customWidth="1"/>
    <col min="16" max="256" width="12.77734375" style="536"/>
    <col min="257" max="257" width="12.88671875" style="536" customWidth="1"/>
    <col min="258" max="271" width="11.88671875" style="536" customWidth="1"/>
    <col min="272" max="512" width="12.77734375" style="536"/>
    <col min="513" max="513" width="12.88671875" style="536" customWidth="1"/>
    <col min="514" max="527" width="11.88671875" style="536" customWidth="1"/>
    <col min="528" max="768" width="12.77734375" style="536"/>
    <col min="769" max="769" width="12.88671875" style="536" customWidth="1"/>
    <col min="770" max="783" width="11.88671875" style="536" customWidth="1"/>
    <col min="784" max="1024" width="12.77734375" style="536"/>
    <col min="1025" max="1025" width="12.88671875" style="536" customWidth="1"/>
    <col min="1026" max="1039" width="11.88671875" style="536" customWidth="1"/>
    <col min="1040" max="1280" width="12.77734375" style="536"/>
    <col min="1281" max="1281" width="12.88671875" style="536" customWidth="1"/>
    <col min="1282" max="1295" width="11.88671875" style="536" customWidth="1"/>
    <col min="1296" max="1536" width="12.77734375" style="536"/>
    <col min="1537" max="1537" width="12.88671875" style="536" customWidth="1"/>
    <col min="1538" max="1551" width="11.88671875" style="536" customWidth="1"/>
    <col min="1552" max="1792" width="12.77734375" style="536"/>
    <col min="1793" max="1793" width="12.88671875" style="536" customWidth="1"/>
    <col min="1794" max="1807" width="11.88671875" style="536" customWidth="1"/>
    <col min="1808" max="2048" width="12.77734375" style="536"/>
    <col min="2049" max="2049" width="12.88671875" style="536" customWidth="1"/>
    <col min="2050" max="2063" width="11.88671875" style="536" customWidth="1"/>
    <col min="2064" max="2304" width="12.77734375" style="536"/>
    <col min="2305" max="2305" width="12.88671875" style="536" customWidth="1"/>
    <col min="2306" max="2319" width="11.88671875" style="536" customWidth="1"/>
    <col min="2320" max="2560" width="12.77734375" style="536"/>
    <col min="2561" max="2561" width="12.88671875" style="536" customWidth="1"/>
    <col min="2562" max="2575" width="11.88671875" style="536" customWidth="1"/>
    <col min="2576" max="2816" width="12.77734375" style="536"/>
    <col min="2817" max="2817" width="12.88671875" style="536" customWidth="1"/>
    <col min="2818" max="2831" width="11.88671875" style="536" customWidth="1"/>
    <col min="2832" max="3072" width="12.77734375" style="536"/>
    <col min="3073" max="3073" width="12.88671875" style="536" customWidth="1"/>
    <col min="3074" max="3087" width="11.88671875" style="536" customWidth="1"/>
    <col min="3088" max="3328" width="12.77734375" style="536"/>
    <col min="3329" max="3329" width="12.88671875" style="536" customWidth="1"/>
    <col min="3330" max="3343" width="11.88671875" style="536" customWidth="1"/>
    <col min="3344" max="3584" width="12.77734375" style="536"/>
    <col min="3585" max="3585" width="12.88671875" style="536" customWidth="1"/>
    <col min="3586" max="3599" width="11.88671875" style="536" customWidth="1"/>
    <col min="3600" max="3840" width="12.77734375" style="536"/>
    <col min="3841" max="3841" width="12.88671875" style="536" customWidth="1"/>
    <col min="3842" max="3855" width="11.88671875" style="536" customWidth="1"/>
    <col min="3856" max="4096" width="12.77734375" style="536"/>
    <col min="4097" max="4097" width="12.88671875" style="536" customWidth="1"/>
    <col min="4098" max="4111" width="11.88671875" style="536" customWidth="1"/>
    <col min="4112" max="4352" width="12.77734375" style="536"/>
    <col min="4353" max="4353" width="12.88671875" style="536" customWidth="1"/>
    <col min="4354" max="4367" width="11.88671875" style="536" customWidth="1"/>
    <col min="4368" max="4608" width="12.77734375" style="536"/>
    <col min="4609" max="4609" width="12.88671875" style="536" customWidth="1"/>
    <col min="4610" max="4623" width="11.88671875" style="536" customWidth="1"/>
    <col min="4624" max="4864" width="12.77734375" style="536"/>
    <col min="4865" max="4865" width="12.88671875" style="536" customWidth="1"/>
    <col min="4866" max="4879" width="11.88671875" style="536" customWidth="1"/>
    <col min="4880" max="5120" width="12.77734375" style="536"/>
    <col min="5121" max="5121" width="12.88671875" style="536" customWidth="1"/>
    <col min="5122" max="5135" width="11.88671875" style="536" customWidth="1"/>
    <col min="5136" max="5376" width="12.77734375" style="536"/>
    <col min="5377" max="5377" width="12.88671875" style="536" customWidth="1"/>
    <col min="5378" max="5391" width="11.88671875" style="536" customWidth="1"/>
    <col min="5392" max="5632" width="12.77734375" style="536"/>
    <col min="5633" max="5633" width="12.88671875" style="536" customWidth="1"/>
    <col min="5634" max="5647" width="11.88671875" style="536" customWidth="1"/>
    <col min="5648" max="5888" width="12.77734375" style="536"/>
    <col min="5889" max="5889" width="12.88671875" style="536" customWidth="1"/>
    <col min="5890" max="5903" width="11.88671875" style="536" customWidth="1"/>
    <col min="5904" max="6144" width="12.77734375" style="536"/>
    <col min="6145" max="6145" width="12.88671875" style="536" customWidth="1"/>
    <col min="6146" max="6159" width="11.88671875" style="536" customWidth="1"/>
    <col min="6160" max="6400" width="12.77734375" style="536"/>
    <col min="6401" max="6401" width="12.88671875" style="536" customWidth="1"/>
    <col min="6402" max="6415" width="11.88671875" style="536" customWidth="1"/>
    <col min="6416" max="6656" width="12.77734375" style="536"/>
    <col min="6657" max="6657" width="12.88671875" style="536" customWidth="1"/>
    <col min="6658" max="6671" width="11.88671875" style="536" customWidth="1"/>
    <col min="6672" max="6912" width="12.77734375" style="536"/>
    <col min="6913" max="6913" width="12.88671875" style="536" customWidth="1"/>
    <col min="6914" max="6927" width="11.88671875" style="536" customWidth="1"/>
    <col min="6928" max="7168" width="12.77734375" style="536"/>
    <col min="7169" max="7169" width="12.88671875" style="536" customWidth="1"/>
    <col min="7170" max="7183" width="11.88671875" style="536" customWidth="1"/>
    <col min="7184" max="7424" width="12.77734375" style="536"/>
    <col min="7425" max="7425" width="12.88671875" style="536" customWidth="1"/>
    <col min="7426" max="7439" width="11.88671875" style="536" customWidth="1"/>
    <col min="7440" max="7680" width="12.77734375" style="536"/>
    <col min="7681" max="7681" width="12.88671875" style="536" customWidth="1"/>
    <col min="7682" max="7695" width="11.88671875" style="536" customWidth="1"/>
    <col min="7696" max="7936" width="12.77734375" style="536"/>
    <col min="7937" max="7937" width="12.88671875" style="536" customWidth="1"/>
    <col min="7938" max="7951" width="11.88671875" style="536" customWidth="1"/>
    <col min="7952" max="8192" width="12.77734375" style="536"/>
    <col min="8193" max="8193" width="12.88671875" style="536" customWidth="1"/>
    <col min="8194" max="8207" width="11.88671875" style="536" customWidth="1"/>
    <col min="8208" max="8448" width="12.77734375" style="536"/>
    <col min="8449" max="8449" width="12.88671875" style="536" customWidth="1"/>
    <col min="8450" max="8463" width="11.88671875" style="536" customWidth="1"/>
    <col min="8464" max="8704" width="12.77734375" style="536"/>
    <col min="8705" max="8705" width="12.88671875" style="536" customWidth="1"/>
    <col min="8706" max="8719" width="11.88671875" style="536" customWidth="1"/>
    <col min="8720" max="8960" width="12.77734375" style="536"/>
    <col min="8961" max="8961" width="12.88671875" style="536" customWidth="1"/>
    <col min="8962" max="8975" width="11.88671875" style="536" customWidth="1"/>
    <col min="8976" max="9216" width="12.77734375" style="536"/>
    <col min="9217" max="9217" width="12.88671875" style="536" customWidth="1"/>
    <col min="9218" max="9231" width="11.88671875" style="536" customWidth="1"/>
    <col min="9232" max="9472" width="12.77734375" style="536"/>
    <col min="9473" max="9473" width="12.88671875" style="536" customWidth="1"/>
    <col min="9474" max="9487" width="11.88671875" style="536" customWidth="1"/>
    <col min="9488" max="9728" width="12.77734375" style="536"/>
    <col min="9729" max="9729" width="12.88671875" style="536" customWidth="1"/>
    <col min="9730" max="9743" width="11.88671875" style="536" customWidth="1"/>
    <col min="9744" max="9984" width="12.77734375" style="536"/>
    <col min="9985" max="9985" width="12.88671875" style="536" customWidth="1"/>
    <col min="9986" max="9999" width="11.88671875" style="536" customWidth="1"/>
    <col min="10000" max="10240" width="12.77734375" style="536"/>
    <col min="10241" max="10241" width="12.88671875" style="536" customWidth="1"/>
    <col min="10242" max="10255" width="11.88671875" style="536" customWidth="1"/>
    <col min="10256" max="10496" width="12.77734375" style="536"/>
    <col min="10497" max="10497" width="12.88671875" style="536" customWidth="1"/>
    <col min="10498" max="10511" width="11.88671875" style="536" customWidth="1"/>
    <col min="10512" max="10752" width="12.77734375" style="536"/>
    <col min="10753" max="10753" width="12.88671875" style="536" customWidth="1"/>
    <col min="10754" max="10767" width="11.88671875" style="536" customWidth="1"/>
    <col min="10768" max="11008" width="12.77734375" style="536"/>
    <col min="11009" max="11009" width="12.88671875" style="536" customWidth="1"/>
    <col min="11010" max="11023" width="11.88671875" style="536" customWidth="1"/>
    <col min="11024" max="11264" width="12.77734375" style="536"/>
    <col min="11265" max="11265" width="12.88671875" style="536" customWidth="1"/>
    <col min="11266" max="11279" width="11.88671875" style="536" customWidth="1"/>
    <col min="11280" max="11520" width="12.77734375" style="536"/>
    <col min="11521" max="11521" width="12.88671875" style="536" customWidth="1"/>
    <col min="11522" max="11535" width="11.88671875" style="536" customWidth="1"/>
    <col min="11536" max="11776" width="12.77734375" style="536"/>
    <col min="11777" max="11777" width="12.88671875" style="536" customWidth="1"/>
    <col min="11778" max="11791" width="11.88671875" style="536" customWidth="1"/>
    <col min="11792" max="12032" width="12.77734375" style="536"/>
    <col min="12033" max="12033" width="12.88671875" style="536" customWidth="1"/>
    <col min="12034" max="12047" width="11.88671875" style="536" customWidth="1"/>
    <col min="12048" max="12288" width="12.77734375" style="536"/>
    <col min="12289" max="12289" width="12.88671875" style="536" customWidth="1"/>
    <col min="12290" max="12303" width="11.88671875" style="536" customWidth="1"/>
    <col min="12304" max="12544" width="12.77734375" style="536"/>
    <col min="12545" max="12545" width="12.88671875" style="536" customWidth="1"/>
    <col min="12546" max="12559" width="11.88671875" style="536" customWidth="1"/>
    <col min="12560" max="12800" width="12.77734375" style="536"/>
    <col min="12801" max="12801" width="12.88671875" style="536" customWidth="1"/>
    <col min="12802" max="12815" width="11.88671875" style="536" customWidth="1"/>
    <col min="12816" max="13056" width="12.77734375" style="536"/>
    <col min="13057" max="13057" width="12.88671875" style="536" customWidth="1"/>
    <col min="13058" max="13071" width="11.88671875" style="536" customWidth="1"/>
    <col min="13072" max="13312" width="12.77734375" style="536"/>
    <col min="13313" max="13313" width="12.88671875" style="536" customWidth="1"/>
    <col min="13314" max="13327" width="11.88671875" style="536" customWidth="1"/>
    <col min="13328" max="13568" width="12.77734375" style="536"/>
    <col min="13569" max="13569" width="12.88671875" style="536" customWidth="1"/>
    <col min="13570" max="13583" width="11.88671875" style="536" customWidth="1"/>
    <col min="13584" max="13824" width="12.77734375" style="536"/>
    <col min="13825" max="13825" width="12.88671875" style="536" customWidth="1"/>
    <col min="13826" max="13839" width="11.88671875" style="536" customWidth="1"/>
    <col min="13840" max="14080" width="12.77734375" style="536"/>
    <col min="14081" max="14081" width="12.88671875" style="536" customWidth="1"/>
    <col min="14082" max="14095" width="11.88671875" style="536" customWidth="1"/>
    <col min="14096" max="14336" width="12.77734375" style="536"/>
    <col min="14337" max="14337" width="12.88671875" style="536" customWidth="1"/>
    <col min="14338" max="14351" width="11.88671875" style="536" customWidth="1"/>
    <col min="14352" max="14592" width="12.77734375" style="536"/>
    <col min="14593" max="14593" width="12.88671875" style="536" customWidth="1"/>
    <col min="14594" max="14607" width="11.88671875" style="536" customWidth="1"/>
    <col min="14608" max="14848" width="12.77734375" style="536"/>
    <col min="14849" max="14849" width="12.88671875" style="536" customWidth="1"/>
    <col min="14850" max="14863" width="11.88671875" style="536" customWidth="1"/>
    <col min="14864" max="15104" width="12.77734375" style="536"/>
    <col min="15105" max="15105" width="12.88671875" style="536" customWidth="1"/>
    <col min="15106" max="15119" width="11.88671875" style="536" customWidth="1"/>
    <col min="15120" max="15360" width="12.77734375" style="536"/>
    <col min="15361" max="15361" width="12.88671875" style="536" customWidth="1"/>
    <col min="15362" max="15375" width="11.88671875" style="536" customWidth="1"/>
    <col min="15376" max="15616" width="12.77734375" style="536"/>
    <col min="15617" max="15617" width="12.88671875" style="536" customWidth="1"/>
    <col min="15618" max="15631" width="11.88671875" style="536" customWidth="1"/>
    <col min="15632" max="15872" width="12.77734375" style="536"/>
    <col min="15873" max="15873" width="12.88671875" style="536" customWidth="1"/>
    <col min="15874" max="15887" width="11.88671875" style="536" customWidth="1"/>
    <col min="15888" max="16128" width="12.77734375" style="536"/>
    <col min="16129" max="16129" width="12.88671875" style="536" customWidth="1"/>
    <col min="16130" max="16143" width="11.88671875" style="536" customWidth="1"/>
    <col min="16144" max="16384" width="12.77734375" style="536"/>
  </cols>
  <sheetData>
    <row r="1" spans="1:16" ht="16.8" thickBot="1" x14ac:dyDescent="0.35">
      <c r="A1" s="531" t="s">
        <v>598</v>
      </c>
      <c r="B1" s="532"/>
      <c r="C1" s="533"/>
      <c r="D1" s="533"/>
      <c r="E1" s="533"/>
      <c r="F1" s="533"/>
      <c r="G1" s="533"/>
      <c r="H1" s="533"/>
      <c r="I1" s="533"/>
      <c r="J1" s="533"/>
      <c r="K1" s="534"/>
      <c r="L1" s="534"/>
      <c r="M1" s="535" t="s">
        <v>599</v>
      </c>
      <c r="N1" s="1202" t="s">
        <v>600</v>
      </c>
      <c r="O1" s="1203"/>
      <c r="P1" s="109" t="s">
        <v>107</v>
      </c>
    </row>
    <row r="2" spans="1:16" ht="16.8" thickBot="1" x14ac:dyDescent="0.35">
      <c r="A2" s="531" t="s">
        <v>601</v>
      </c>
      <c r="B2" s="537" t="s">
        <v>602</v>
      </c>
      <c r="C2" s="538"/>
      <c r="D2" s="538"/>
      <c r="E2" s="538"/>
      <c r="F2" s="538"/>
      <c r="G2" s="538"/>
      <c r="H2" s="538"/>
      <c r="I2" s="538"/>
      <c r="J2" s="538"/>
      <c r="K2" s="539"/>
      <c r="L2" s="479"/>
      <c r="M2" s="535" t="s">
        <v>603</v>
      </c>
      <c r="N2" s="1204" t="s">
        <v>694</v>
      </c>
      <c r="O2" s="1204"/>
    </row>
    <row r="3" spans="1:16" ht="16.2" x14ac:dyDescent="0.3">
      <c r="A3" s="533"/>
      <c r="B3" s="533"/>
      <c r="C3" s="533"/>
      <c r="D3" s="533"/>
      <c r="E3" s="533"/>
      <c r="F3" s="533"/>
      <c r="G3" s="533"/>
      <c r="H3" s="533"/>
      <c r="I3" s="533"/>
      <c r="J3" s="533"/>
      <c r="K3" s="533"/>
      <c r="L3" s="533"/>
      <c r="M3" s="533"/>
      <c r="N3" s="533"/>
      <c r="O3" s="533"/>
    </row>
    <row r="4" spans="1:16" ht="28.2" x14ac:dyDescent="0.55000000000000004">
      <c r="A4" s="1205" t="s">
        <v>695</v>
      </c>
      <c r="B4" s="1205"/>
      <c r="C4" s="1205"/>
      <c r="D4" s="1205"/>
      <c r="E4" s="1205"/>
      <c r="F4" s="1205"/>
      <c r="G4" s="1205"/>
      <c r="H4" s="1205"/>
      <c r="I4" s="1205"/>
      <c r="J4" s="1205"/>
      <c r="K4" s="1205"/>
      <c r="L4" s="1205"/>
      <c r="M4" s="1205"/>
      <c r="N4" s="1205"/>
      <c r="O4" s="1205"/>
    </row>
    <row r="5" spans="1:16" ht="24" customHeight="1" thickBot="1" x14ac:dyDescent="0.35">
      <c r="A5" s="534"/>
      <c r="B5" s="534"/>
      <c r="C5" s="534"/>
      <c r="D5" s="534"/>
      <c r="E5" s="534"/>
      <c r="F5" s="1206" t="s">
        <v>721</v>
      </c>
      <c r="G5" s="1206"/>
      <c r="H5" s="1206"/>
      <c r="I5" s="1206"/>
      <c r="J5" s="534"/>
      <c r="K5" s="534"/>
      <c r="L5" s="534"/>
      <c r="M5" s="534"/>
      <c r="N5" s="534"/>
      <c r="O5" s="534"/>
    </row>
    <row r="6" spans="1:16" ht="27.6" customHeight="1" thickBot="1" x14ac:dyDescent="0.35">
      <c r="A6" s="1207" t="s">
        <v>624</v>
      </c>
      <c r="B6" s="1209" t="s">
        <v>696</v>
      </c>
      <c r="C6" s="1209"/>
      <c r="D6" s="1209"/>
      <c r="E6" s="1209"/>
      <c r="F6" s="1210" t="s">
        <v>697</v>
      </c>
      <c r="G6" s="1210"/>
      <c r="H6" s="1210"/>
      <c r="I6" s="1210"/>
      <c r="J6" s="1209" t="s">
        <v>698</v>
      </c>
      <c r="K6" s="1209"/>
      <c r="L6" s="1209"/>
      <c r="M6" s="1209"/>
      <c r="N6" s="1211" t="s">
        <v>699</v>
      </c>
      <c r="O6" s="1213" t="s">
        <v>700</v>
      </c>
    </row>
    <row r="7" spans="1:16" ht="27.6" customHeight="1" thickBot="1" x14ac:dyDescent="0.35">
      <c r="A7" s="1208"/>
      <c r="B7" s="540"/>
      <c r="C7" s="1215" t="s">
        <v>701</v>
      </c>
      <c r="D7" s="1215"/>
      <c r="E7" s="1215"/>
      <c r="F7" s="541"/>
      <c r="G7" s="1215" t="s">
        <v>701</v>
      </c>
      <c r="H7" s="1215"/>
      <c r="I7" s="1215"/>
      <c r="J7" s="540"/>
      <c r="K7" s="1216" t="s">
        <v>701</v>
      </c>
      <c r="L7" s="1216"/>
      <c r="M7" s="1216"/>
      <c r="N7" s="1212"/>
      <c r="O7" s="1214"/>
    </row>
    <row r="8" spans="1:16" ht="21.6" customHeight="1" thickBot="1" x14ac:dyDescent="0.35">
      <c r="A8" s="1208"/>
      <c r="B8" s="540" t="s">
        <v>702</v>
      </c>
      <c r="C8" s="1217" t="s">
        <v>703</v>
      </c>
      <c r="D8" s="1215" t="s">
        <v>704</v>
      </c>
      <c r="E8" s="1215" t="s">
        <v>621</v>
      </c>
      <c r="F8" s="540" t="s">
        <v>702</v>
      </c>
      <c r="G8" s="1217" t="s">
        <v>703</v>
      </c>
      <c r="H8" s="1215" t="s">
        <v>704</v>
      </c>
      <c r="I8" s="1215" t="s">
        <v>621</v>
      </c>
      <c r="J8" s="540" t="s">
        <v>702</v>
      </c>
      <c r="K8" s="1217" t="s">
        <v>703</v>
      </c>
      <c r="L8" s="1215" t="s">
        <v>704</v>
      </c>
      <c r="M8" s="1216" t="s">
        <v>621</v>
      </c>
      <c r="N8" s="1212"/>
      <c r="O8" s="1214"/>
    </row>
    <row r="9" spans="1:16" ht="20.399999999999999" customHeight="1" x14ac:dyDescent="0.3">
      <c r="A9" s="1208"/>
      <c r="B9" s="542" t="s">
        <v>637</v>
      </c>
      <c r="C9" s="1217"/>
      <c r="D9" s="1215"/>
      <c r="E9" s="1215"/>
      <c r="F9" s="542" t="s">
        <v>637</v>
      </c>
      <c r="G9" s="1217"/>
      <c r="H9" s="1215"/>
      <c r="I9" s="1215"/>
      <c r="J9" s="542" t="s">
        <v>637</v>
      </c>
      <c r="K9" s="1217"/>
      <c r="L9" s="1215"/>
      <c r="M9" s="1216"/>
      <c r="N9" s="1212"/>
      <c r="O9" s="1214"/>
    </row>
    <row r="10" spans="1:16" ht="16.2" x14ac:dyDescent="0.3">
      <c r="A10" s="569" t="s">
        <v>705</v>
      </c>
      <c r="B10" s="570">
        <f>F10+J10</f>
        <v>5774</v>
      </c>
      <c r="C10" s="570">
        <f>G10+K10</f>
        <v>34644</v>
      </c>
      <c r="D10" s="570">
        <f>H10+L10</f>
        <v>0</v>
      </c>
      <c r="E10" s="570">
        <f>I10+M10</f>
        <v>0</v>
      </c>
      <c r="F10" s="570">
        <v>5774</v>
      </c>
      <c r="G10" s="570">
        <v>34644</v>
      </c>
      <c r="H10" s="570">
        <v>0</v>
      </c>
      <c r="I10" s="570">
        <v>0</v>
      </c>
      <c r="J10" s="570">
        <v>0</v>
      </c>
      <c r="K10" s="570">
        <v>0</v>
      </c>
      <c r="L10" s="570">
        <v>0</v>
      </c>
      <c r="M10" s="571">
        <v>0</v>
      </c>
      <c r="N10" s="572">
        <v>0</v>
      </c>
      <c r="O10" s="573">
        <v>1860</v>
      </c>
    </row>
    <row r="11" spans="1:16" ht="16.2" x14ac:dyDescent="0.3">
      <c r="A11" s="567"/>
      <c r="B11" s="574"/>
      <c r="C11" s="575"/>
      <c r="D11" s="575"/>
      <c r="E11" s="575"/>
      <c r="F11" s="575"/>
      <c r="G11" s="575"/>
      <c r="H11" s="575"/>
      <c r="I11" s="575"/>
      <c r="J11" s="575"/>
      <c r="K11" s="575"/>
      <c r="L11" s="575"/>
      <c r="M11" s="575"/>
      <c r="N11" s="575"/>
      <c r="O11" s="575"/>
    </row>
    <row r="12" spans="1:16" ht="16.2" x14ac:dyDescent="0.3">
      <c r="A12" s="567"/>
      <c r="B12" s="574"/>
      <c r="C12" s="575"/>
      <c r="D12" s="575"/>
      <c r="E12" s="575"/>
      <c r="F12" s="575"/>
      <c r="G12" s="575"/>
      <c r="H12" s="575"/>
      <c r="I12" s="575"/>
      <c r="J12" s="575"/>
      <c r="K12" s="575"/>
      <c r="L12" s="575"/>
      <c r="M12" s="575"/>
      <c r="N12" s="575"/>
      <c r="O12" s="575"/>
    </row>
    <row r="13" spans="1:16" ht="16.2" x14ac:dyDescent="0.3">
      <c r="A13" s="567"/>
      <c r="B13" s="574"/>
      <c r="C13" s="575"/>
      <c r="D13" s="575"/>
      <c r="E13" s="575"/>
      <c r="F13" s="575"/>
      <c r="G13" s="575"/>
      <c r="H13" s="575"/>
      <c r="I13" s="575"/>
      <c r="J13" s="575"/>
      <c r="K13" s="575"/>
      <c r="L13" s="575"/>
      <c r="M13" s="575"/>
      <c r="N13" s="575"/>
      <c r="O13" s="575"/>
    </row>
    <row r="14" spans="1:16" ht="16.2" x14ac:dyDescent="0.3">
      <c r="A14" s="567"/>
      <c r="B14" s="574"/>
      <c r="C14" s="575"/>
      <c r="D14" s="575"/>
      <c r="E14" s="575"/>
      <c r="F14" s="575"/>
      <c r="G14" s="575"/>
      <c r="H14" s="575"/>
      <c r="I14" s="575"/>
      <c r="J14" s="575"/>
      <c r="K14" s="575"/>
      <c r="L14" s="575"/>
      <c r="M14" s="575"/>
      <c r="N14" s="575"/>
      <c r="O14" s="575"/>
    </row>
    <row r="15" spans="1:16" ht="16.2" x14ac:dyDescent="0.3">
      <c r="A15" s="567"/>
      <c r="B15" s="574"/>
      <c r="C15" s="575"/>
      <c r="D15" s="575"/>
      <c r="E15" s="575"/>
      <c r="F15" s="575"/>
      <c r="G15" s="575"/>
      <c r="H15" s="575"/>
      <c r="I15" s="575"/>
      <c r="J15" s="575"/>
      <c r="K15" s="575"/>
      <c r="L15" s="575"/>
      <c r="M15" s="575"/>
      <c r="N15" s="575"/>
      <c r="O15" s="575"/>
    </row>
    <row r="16" spans="1:16" ht="16.2" x14ac:dyDescent="0.3">
      <c r="A16" s="567"/>
      <c r="B16" s="574"/>
      <c r="C16" s="575"/>
      <c r="D16" s="575"/>
      <c r="E16" s="575"/>
      <c r="F16" s="575"/>
      <c r="G16" s="575"/>
      <c r="H16" s="575"/>
      <c r="I16" s="575"/>
      <c r="J16" s="575"/>
      <c r="K16" s="575"/>
      <c r="L16" s="575"/>
      <c r="M16" s="575"/>
      <c r="N16" s="575"/>
      <c r="O16" s="575"/>
    </row>
    <row r="17" spans="1:15" ht="16.2" x14ac:dyDescent="0.3">
      <c r="A17" s="567"/>
      <c r="B17" s="574"/>
      <c r="C17" s="575"/>
      <c r="D17" s="575"/>
      <c r="E17" s="575"/>
      <c r="F17" s="575"/>
      <c r="G17" s="575"/>
      <c r="H17" s="575"/>
      <c r="I17" s="575"/>
      <c r="J17" s="575"/>
      <c r="K17" s="575"/>
      <c r="L17" s="575"/>
      <c r="M17" s="575"/>
      <c r="N17" s="575"/>
      <c r="O17" s="575"/>
    </row>
    <row r="18" spans="1:15" ht="16.2" x14ac:dyDescent="0.3">
      <c r="A18" s="567"/>
      <c r="B18" s="574"/>
      <c r="C18" s="575"/>
      <c r="D18" s="575"/>
      <c r="E18" s="575"/>
      <c r="F18" s="575"/>
      <c r="G18" s="575"/>
      <c r="H18" s="575"/>
      <c r="I18" s="575"/>
      <c r="J18" s="575"/>
      <c r="K18" s="575"/>
      <c r="L18" s="575"/>
      <c r="M18" s="575"/>
      <c r="N18" s="575"/>
      <c r="O18" s="575"/>
    </row>
    <row r="19" spans="1:15" ht="16.2" x14ac:dyDescent="0.3">
      <c r="A19" s="567"/>
      <c r="B19" s="574"/>
      <c r="C19" s="575"/>
      <c r="D19" s="575"/>
      <c r="E19" s="575"/>
      <c r="F19" s="575"/>
      <c r="G19" s="575"/>
      <c r="H19" s="575"/>
      <c r="I19" s="575"/>
      <c r="J19" s="575"/>
      <c r="K19" s="575"/>
      <c r="L19" s="575"/>
      <c r="M19" s="575"/>
      <c r="N19" s="575"/>
      <c r="O19" s="575"/>
    </row>
    <row r="20" spans="1:15" ht="16.2" x14ac:dyDescent="0.3">
      <c r="A20" s="567"/>
      <c r="B20" s="574"/>
      <c r="C20" s="575"/>
      <c r="D20" s="575"/>
      <c r="E20" s="575"/>
      <c r="F20" s="575"/>
      <c r="G20" s="575"/>
      <c r="H20" s="575"/>
      <c r="I20" s="575"/>
      <c r="J20" s="575"/>
      <c r="K20" s="575"/>
      <c r="L20" s="575"/>
      <c r="M20" s="575"/>
      <c r="N20" s="575"/>
      <c r="O20" s="575"/>
    </row>
    <row r="21" spans="1:15" ht="16.2" x14ac:dyDescent="0.3">
      <c r="A21" s="567"/>
      <c r="B21" s="574"/>
      <c r="C21" s="575"/>
      <c r="D21" s="575"/>
      <c r="E21" s="575"/>
      <c r="F21" s="575"/>
      <c r="G21" s="575"/>
      <c r="H21" s="575"/>
      <c r="I21" s="575"/>
      <c r="J21" s="575"/>
      <c r="K21" s="575"/>
      <c r="L21" s="575"/>
      <c r="M21" s="575"/>
      <c r="N21" s="575"/>
      <c r="O21" s="575"/>
    </row>
    <row r="22" spans="1:15" ht="16.2" x14ac:dyDescent="0.3">
      <c r="A22" s="567"/>
      <c r="B22" s="574"/>
      <c r="C22" s="575"/>
      <c r="D22" s="575"/>
      <c r="E22" s="575"/>
      <c r="F22" s="575"/>
      <c r="G22" s="575"/>
      <c r="H22" s="575"/>
      <c r="I22" s="575"/>
      <c r="J22" s="575"/>
      <c r="K22" s="575"/>
      <c r="L22" s="575"/>
      <c r="M22" s="575"/>
      <c r="N22" s="575"/>
      <c r="O22" s="575"/>
    </row>
    <row r="23" spans="1:15" ht="16.2" x14ac:dyDescent="0.3">
      <c r="A23" s="567"/>
      <c r="B23" s="574"/>
      <c r="C23" s="575"/>
      <c r="D23" s="575"/>
      <c r="E23" s="575"/>
      <c r="F23" s="575"/>
      <c r="G23" s="575"/>
      <c r="H23" s="575"/>
      <c r="I23" s="575"/>
      <c r="J23" s="575"/>
      <c r="K23" s="575"/>
      <c r="L23" s="575"/>
      <c r="M23" s="575"/>
      <c r="N23" s="575"/>
      <c r="O23" s="575"/>
    </row>
    <row r="24" spans="1:15" ht="16.2" x14ac:dyDescent="0.3">
      <c r="A24" s="567"/>
      <c r="B24" s="574"/>
      <c r="C24" s="575"/>
      <c r="D24" s="575"/>
      <c r="E24" s="575"/>
      <c r="F24" s="575"/>
      <c r="G24" s="575"/>
      <c r="H24" s="575"/>
      <c r="I24" s="575"/>
      <c r="J24" s="575"/>
      <c r="K24" s="575"/>
      <c r="L24" s="575"/>
      <c r="M24" s="575"/>
      <c r="N24" s="575"/>
      <c r="O24" s="575"/>
    </row>
    <row r="25" spans="1:15" ht="16.2" x14ac:dyDescent="0.3">
      <c r="A25" s="567"/>
      <c r="B25" s="574"/>
      <c r="C25" s="575"/>
      <c r="D25" s="575"/>
      <c r="E25" s="575"/>
      <c r="F25" s="575"/>
      <c r="G25" s="575"/>
      <c r="H25" s="575"/>
      <c r="I25" s="575"/>
      <c r="J25" s="575"/>
      <c r="K25" s="575"/>
      <c r="L25" s="575"/>
      <c r="M25" s="575"/>
      <c r="N25" s="575"/>
      <c r="O25" s="575"/>
    </row>
    <row r="26" spans="1:15" ht="16.2" x14ac:dyDescent="0.3">
      <c r="A26" s="567"/>
      <c r="B26" s="574"/>
      <c r="C26" s="575"/>
      <c r="D26" s="575"/>
      <c r="E26" s="575"/>
      <c r="F26" s="575"/>
      <c r="G26" s="575"/>
      <c r="H26" s="575"/>
      <c r="I26" s="575"/>
      <c r="J26" s="575"/>
      <c r="K26" s="575"/>
      <c r="L26" s="575"/>
      <c r="M26" s="575"/>
      <c r="N26" s="575"/>
      <c r="O26" s="575"/>
    </row>
    <row r="27" spans="1:15" ht="16.2" x14ac:dyDescent="0.3">
      <c r="A27" s="567"/>
      <c r="B27" s="574"/>
      <c r="C27" s="575"/>
      <c r="D27" s="575"/>
      <c r="E27" s="575"/>
      <c r="F27" s="575"/>
      <c r="G27" s="575"/>
      <c r="H27" s="575"/>
      <c r="I27" s="575"/>
      <c r="J27" s="575"/>
      <c r="K27" s="575"/>
      <c r="L27" s="575"/>
      <c r="M27" s="575"/>
      <c r="N27" s="575"/>
      <c r="O27" s="575"/>
    </row>
    <row r="28" spans="1:15" ht="16.8" thickBot="1" x14ac:dyDescent="0.35">
      <c r="A28" s="568"/>
      <c r="B28" s="576"/>
      <c r="C28" s="577"/>
      <c r="D28" s="577"/>
      <c r="E28" s="577"/>
      <c r="F28" s="577"/>
      <c r="G28" s="577"/>
      <c r="H28" s="577"/>
      <c r="I28" s="577"/>
      <c r="J28" s="577"/>
      <c r="K28" s="577"/>
      <c r="L28" s="577"/>
      <c r="M28" s="577"/>
      <c r="N28" s="577"/>
      <c r="O28" s="577"/>
    </row>
    <row r="29" spans="1:15" ht="16.2" x14ac:dyDescent="0.3">
      <c r="A29" s="578" t="s">
        <v>322</v>
      </c>
      <c r="B29" s="578" t="s">
        <v>639</v>
      </c>
      <c r="C29" s="578"/>
      <c r="D29" s="578" t="s">
        <v>323</v>
      </c>
      <c r="E29" s="578"/>
      <c r="F29" s="578"/>
      <c r="G29" s="578" t="s">
        <v>640</v>
      </c>
      <c r="H29" s="578"/>
      <c r="I29" s="578"/>
      <c r="J29" s="578"/>
      <c r="K29" s="578" t="s">
        <v>641</v>
      </c>
      <c r="L29" s="578"/>
      <c r="M29" s="578"/>
      <c r="N29" s="578"/>
      <c r="O29" s="578"/>
    </row>
    <row r="30" spans="1:15" ht="24.6" customHeight="1" x14ac:dyDescent="0.3">
      <c r="A30" s="578" t="s">
        <v>639</v>
      </c>
      <c r="B30" s="578" t="s">
        <v>639</v>
      </c>
      <c r="C30" s="578"/>
      <c r="D30" s="578"/>
      <c r="E30" s="578"/>
      <c r="F30" s="578"/>
      <c r="G30" s="578" t="s">
        <v>326</v>
      </c>
      <c r="H30" s="578"/>
      <c r="I30" s="578"/>
      <c r="J30" s="578"/>
      <c r="K30" s="578"/>
      <c r="L30" s="578"/>
      <c r="M30" s="578"/>
      <c r="N30" s="578"/>
      <c r="O30" s="578"/>
    </row>
    <row r="31" spans="1:15" ht="16.2" x14ac:dyDescent="0.3">
      <c r="A31" s="578"/>
      <c r="B31" s="578"/>
      <c r="C31" s="578"/>
      <c r="D31" s="578"/>
      <c r="E31" s="578"/>
      <c r="F31" s="578"/>
      <c r="G31" s="578"/>
      <c r="H31" s="578"/>
      <c r="I31" s="578"/>
      <c r="J31" s="578"/>
      <c r="K31" s="578"/>
      <c r="L31" s="578"/>
      <c r="M31" s="578"/>
      <c r="N31" s="578"/>
      <c r="O31" s="498" t="s">
        <v>720</v>
      </c>
    </row>
    <row r="32" spans="1:15" ht="16.2" x14ac:dyDescent="0.3">
      <c r="A32" s="532" t="s">
        <v>706</v>
      </c>
      <c r="B32" s="532"/>
      <c r="C32" s="532"/>
      <c r="D32" s="578"/>
      <c r="E32" s="578"/>
      <c r="F32" s="578"/>
      <c r="G32" s="578"/>
      <c r="H32" s="578"/>
      <c r="I32" s="578"/>
      <c r="J32" s="578"/>
      <c r="K32" s="578"/>
      <c r="L32" s="578"/>
      <c r="M32" s="578"/>
      <c r="N32" s="578"/>
      <c r="O32" s="578"/>
    </row>
    <row r="33" spans="1:15" ht="16.2" x14ac:dyDescent="0.3">
      <c r="A33" s="532" t="s">
        <v>707</v>
      </c>
      <c r="B33" s="532"/>
      <c r="C33" s="532"/>
      <c r="D33" s="578"/>
      <c r="E33" s="578"/>
      <c r="F33" s="578"/>
      <c r="G33" s="578"/>
      <c r="H33" s="578"/>
      <c r="I33" s="578"/>
      <c r="J33" s="578"/>
      <c r="K33" s="578"/>
      <c r="L33" s="578"/>
      <c r="M33" s="578"/>
      <c r="N33" s="578"/>
      <c r="O33" s="578"/>
    </row>
    <row r="34" spans="1:15" ht="16.2" x14ac:dyDescent="0.3">
      <c r="A34" s="532" t="s">
        <v>708</v>
      </c>
      <c r="B34" s="532"/>
      <c r="C34" s="532"/>
      <c r="D34" s="578"/>
      <c r="E34" s="578"/>
      <c r="F34" s="578"/>
      <c r="G34" s="578"/>
      <c r="H34" s="578"/>
      <c r="I34" s="578"/>
      <c r="J34" s="578"/>
      <c r="K34" s="578"/>
      <c r="L34" s="578"/>
      <c r="M34" s="578"/>
      <c r="N34" s="578"/>
      <c r="O34" s="578"/>
    </row>
    <row r="35" spans="1:15" ht="16.2" x14ac:dyDescent="0.3">
      <c r="A35" s="532" t="s">
        <v>709</v>
      </c>
      <c r="B35" s="532"/>
      <c r="C35" s="532"/>
      <c r="D35" s="533"/>
      <c r="E35" s="533"/>
      <c r="F35" s="533"/>
      <c r="G35" s="533"/>
      <c r="H35" s="533"/>
      <c r="I35" s="533"/>
      <c r="J35" s="533"/>
      <c r="K35" s="533"/>
      <c r="L35" s="533"/>
      <c r="M35" s="533"/>
      <c r="N35" s="533"/>
      <c r="O35" s="533"/>
    </row>
    <row r="36" spans="1:15" ht="16.2" x14ac:dyDescent="0.3">
      <c r="A36" s="532" t="s">
        <v>710</v>
      </c>
      <c r="B36" s="532"/>
      <c r="C36" s="532"/>
      <c r="D36" s="533"/>
      <c r="E36" s="533"/>
      <c r="F36" s="533"/>
      <c r="G36" s="533"/>
      <c r="H36" s="533"/>
      <c r="I36" s="533"/>
      <c r="J36" s="533"/>
      <c r="K36" s="533"/>
      <c r="L36" s="533"/>
      <c r="M36" s="533"/>
      <c r="N36" s="533"/>
      <c r="O36" s="533"/>
    </row>
    <row r="37" spans="1:15" ht="16.2" x14ac:dyDescent="0.3">
      <c r="A37" s="532" t="s">
        <v>711</v>
      </c>
      <c r="B37" s="532"/>
      <c r="C37" s="532"/>
      <c r="D37" s="533"/>
      <c r="E37" s="533"/>
      <c r="F37" s="533"/>
      <c r="G37" s="533"/>
      <c r="H37" s="533"/>
      <c r="I37" s="533"/>
      <c r="J37" s="533"/>
      <c r="K37" s="533"/>
      <c r="L37" s="533"/>
      <c r="M37" s="533"/>
      <c r="N37" s="533"/>
      <c r="O37" s="533"/>
    </row>
  </sheetData>
  <sheetProtection formatCells="0" formatColumns="0" formatRows="0" insertRows="0" deleteRows="0" selectLockedCells="1"/>
  <mergeCells count="22">
    <mergeCell ref="K8:K9"/>
    <mergeCell ref="D8:D9"/>
    <mergeCell ref="E8:E9"/>
    <mergeCell ref="G8:G9"/>
    <mergeCell ref="H8:H9"/>
    <mergeCell ref="I8:I9"/>
    <mergeCell ref="N1:O1"/>
    <mergeCell ref="N2:O2"/>
    <mergeCell ref="A4:O4"/>
    <mergeCell ref="F5:I5"/>
    <mergeCell ref="A6:A9"/>
    <mergeCell ref="B6:E6"/>
    <mergeCell ref="F6:I6"/>
    <mergeCell ref="J6:M6"/>
    <mergeCell ref="N6:N9"/>
    <mergeCell ref="O6:O9"/>
    <mergeCell ref="L8:L9"/>
    <mergeCell ref="M8:M9"/>
    <mergeCell ref="C7:E7"/>
    <mergeCell ref="G7:I7"/>
    <mergeCell ref="K7:M7"/>
    <mergeCell ref="C8:C9"/>
  </mergeCells>
  <phoneticPr fontId="10" type="noConversion"/>
  <hyperlinks>
    <hyperlink ref="P1" location="預告統計資料發布時間表!A1" display="回發布時間表" xr:uid="{B0FF50BB-90E3-4E76-A1D5-F45969AEC3B9}"/>
  </hyperlinks>
  <printOptions horizontalCentered="1"/>
  <pageMargins left="0.70833333333333337" right="0.70833333333333337" top="0.74791666666666667" bottom="0.74791666666666667" header="0.51180555555555551" footer="0.51180555555555551"/>
  <pageSetup paperSize="9" scale="76"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E80B-7B68-4552-A9B6-1411DEC67E90}">
  <dimension ref="A1:M135"/>
  <sheetViews>
    <sheetView showGridLines="0" topLeftCell="A114" zoomScaleNormal="100" workbookViewId="0">
      <pane xSplit="5" topLeftCell="F1" activePane="topRight" state="frozen"/>
      <selection activeCell="AJ20" sqref="AJ20:AO20"/>
      <selection pane="topRight" activeCell="F131" sqref="F131"/>
    </sheetView>
  </sheetViews>
  <sheetFormatPr defaultColWidth="9" defaultRowHeight="16.2" x14ac:dyDescent="0.3"/>
  <cols>
    <col min="1" max="3" width="3" style="331" customWidth="1"/>
    <col min="4" max="4" width="17.44140625" style="331" customWidth="1"/>
    <col min="5" max="5" width="17.33203125" style="331" customWidth="1"/>
    <col min="6" max="6" width="18" style="377" customWidth="1"/>
    <col min="7" max="7" width="22.109375" style="377" customWidth="1"/>
    <col min="8" max="8" width="18" style="377" customWidth="1"/>
    <col min="9" max="9" width="22.109375" style="377" customWidth="1"/>
    <col min="10" max="10" width="17.88671875" style="377" customWidth="1"/>
    <col min="11" max="11" width="26.109375" style="377" customWidth="1"/>
    <col min="12" max="256" width="9" style="331"/>
    <col min="257" max="259" width="3" style="331" customWidth="1"/>
    <col min="260" max="260" width="17.44140625" style="331" customWidth="1"/>
    <col min="261" max="261" width="17.33203125" style="331" customWidth="1"/>
    <col min="262" max="262" width="18" style="331" customWidth="1"/>
    <col min="263" max="263" width="22.109375" style="331" customWidth="1"/>
    <col min="264" max="264" width="18" style="331" customWidth="1"/>
    <col min="265" max="265" width="22.109375" style="331" customWidth="1"/>
    <col min="266" max="266" width="17.88671875" style="331" customWidth="1"/>
    <col min="267" max="267" width="26.109375" style="331" customWidth="1"/>
    <col min="268" max="512" width="9" style="331"/>
    <col min="513" max="515" width="3" style="331" customWidth="1"/>
    <col min="516" max="516" width="17.44140625" style="331" customWidth="1"/>
    <col min="517" max="517" width="17.33203125" style="331" customWidth="1"/>
    <col min="518" max="518" width="18" style="331" customWidth="1"/>
    <col min="519" max="519" width="22.109375" style="331" customWidth="1"/>
    <col min="520" max="520" width="18" style="331" customWidth="1"/>
    <col min="521" max="521" width="22.109375" style="331" customWidth="1"/>
    <col min="522" max="522" width="17.88671875" style="331" customWidth="1"/>
    <col min="523" max="523" width="26.109375" style="331" customWidth="1"/>
    <col min="524" max="768" width="9" style="331"/>
    <col min="769" max="771" width="3" style="331" customWidth="1"/>
    <col min="772" max="772" width="17.44140625" style="331" customWidth="1"/>
    <col min="773" max="773" width="17.33203125" style="331" customWidth="1"/>
    <col min="774" max="774" width="18" style="331" customWidth="1"/>
    <col min="775" max="775" width="22.109375" style="331" customWidth="1"/>
    <col min="776" max="776" width="18" style="331" customWidth="1"/>
    <col min="777" max="777" width="22.109375" style="331" customWidth="1"/>
    <col min="778" max="778" width="17.88671875" style="331" customWidth="1"/>
    <col min="779" max="779" width="26.109375" style="331" customWidth="1"/>
    <col min="780" max="1024" width="9" style="331"/>
    <col min="1025" max="1027" width="3" style="331" customWidth="1"/>
    <col min="1028" max="1028" width="17.44140625" style="331" customWidth="1"/>
    <col min="1029" max="1029" width="17.33203125" style="331" customWidth="1"/>
    <col min="1030" max="1030" width="18" style="331" customWidth="1"/>
    <col min="1031" max="1031" width="22.109375" style="331" customWidth="1"/>
    <col min="1032" max="1032" width="18" style="331" customWidth="1"/>
    <col min="1033" max="1033" width="22.109375" style="331" customWidth="1"/>
    <col min="1034" max="1034" width="17.88671875" style="331" customWidth="1"/>
    <col min="1035" max="1035" width="26.109375" style="331" customWidth="1"/>
    <col min="1036" max="1280" width="9" style="331"/>
    <col min="1281" max="1283" width="3" style="331" customWidth="1"/>
    <col min="1284" max="1284" width="17.44140625" style="331" customWidth="1"/>
    <col min="1285" max="1285" width="17.33203125" style="331" customWidth="1"/>
    <col min="1286" max="1286" width="18" style="331" customWidth="1"/>
    <col min="1287" max="1287" width="22.109375" style="331" customWidth="1"/>
    <col min="1288" max="1288" width="18" style="331" customWidth="1"/>
    <col min="1289" max="1289" width="22.109375" style="331" customWidth="1"/>
    <col min="1290" max="1290" width="17.88671875" style="331" customWidth="1"/>
    <col min="1291" max="1291" width="26.109375" style="331" customWidth="1"/>
    <col min="1292" max="1536" width="9" style="331"/>
    <col min="1537" max="1539" width="3" style="331" customWidth="1"/>
    <col min="1540" max="1540" width="17.44140625" style="331" customWidth="1"/>
    <col min="1541" max="1541" width="17.33203125" style="331" customWidth="1"/>
    <col min="1542" max="1542" width="18" style="331" customWidth="1"/>
    <col min="1543" max="1543" width="22.109375" style="331" customWidth="1"/>
    <col min="1544" max="1544" width="18" style="331" customWidth="1"/>
    <col min="1545" max="1545" width="22.109375" style="331" customWidth="1"/>
    <col min="1546" max="1546" width="17.88671875" style="331" customWidth="1"/>
    <col min="1547" max="1547" width="26.109375" style="331" customWidth="1"/>
    <col min="1548" max="1792" width="9" style="331"/>
    <col min="1793" max="1795" width="3" style="331" customWidth="1"/>
    <col min="1796" max="1796" width="17.44140625" style="331" customWidth="1"/>
    <col min="1797" max="1797" width="17.33203125" style="331" customWidth="1"/>
    <col min="1798" max="1798" width="18" style="331" customWidth="1"/>
    <col min="1799" max="1799" width="22.109375" style="331" customWidth="1"/>
    <col min="1800" max="1800" width="18" style="331" customWidth="1"/>
    <col min="1801" max="1801" width="22.109375" style="331" customWidth="1"/>
    <col min="1802" max="1802" width="17.88671875" style="331" customWidth="1"/>
    <col min="1803" max="1803" width="26.109375" style="331" customWidth="1"/>
    <col min="1804" max="2048" width="9" style="331"/>
    <col min="2049" max="2051" width="3" style="331" customWidth="1"/>
    <col min="2052" max="2052" width="17.44140625" style="331" customWidth="1"/>
    <col min="2053" max="2053" width="17.33203125" style="331" customWidth="1"/>
    <col min="2054" max="2054" width="18" style="331" customWidth="1"/>
    <col min="2055" max="2055" width="22.109375" style="331" customWidth="1"/>
    <col min="2056" max="2056" width="18" style="331" customWidth="1"/>
    <col min="2057" max="2057" width="22.109375" style="331" customWidth="1"/>
    <col min="2058" max="2058" width="17.88671875" style="331" customWidth="1"/>
    <col min="2059" max="2059" width="26.109375" style="331" customWidth="1"/>
    <col min="2060" max="2304" width="9" style="331"/>
    <col min="2305" max="2307" width="3" style="331" customWidth="1"/>
    <col min="2308" max="2308" width="17.44140625" style="331" customWidth="1"/>
    <col min="2309" max="2309" width="17.33203125" style="331" customWidth="1"/>
    <col min="2310" max="2310" width="18" style="331" customWidth="1"/>
    <col min="2311" max="2311" width="22.109375" style="331" customWidth="1"/>
    <col min="2312" max="2312" width="18" style="331" customWidth="1"/>
    <col min="2313" max="2313" width="22.109375" style="331" customWidth="1"/>
    <col min="2314" max="2314" width="17.88671875" style="331" customWidth="1"/>
    <col min="2315" max="2315" width="26.109375" style="331" customWidth="1"/>
    <col min="2316" max="2560" width="9" style="331"/>
    <col min="2561" max="2563" width="3" style="331" customWidth="1"/>
    <col min="2564" max="2564" width="17.44140625" style="331" customWidth="1"/>
    <col min="2565" max="2565" width="17.33203125" style="331" customWidth="1"/>
    <col min="2566" max="2566" width="18" style="331" customWidth="1"/>
    <col min="2567" max="2567" width="22.109375" style="331" customWidth="1"/>
    <col min="2568" max="2568" width="18" style="331" customWidth="1"/>
    <col min="2569" max="2569" width="22.109375" style="331" customWidth="1"/>
    <col min="2570" max="2570" width="17.88671875" style="331" customWidth="1"/>
    <col min="2571" max="2571" width="26.109375" style="331" customWidth="1"/>
    <col min="2572" max="2816" width="9" style="331"/>
    <col min="2817" max="2819" width="3" style="331" customWidth="1"/>
    <col min="2820" max="2820" width="17.44140625" style="331" customWidth="1"/>
    <col min="2821" max="2821" width="17.33203125" style="331" customWidth="1"/>
    <col min="2822" max="2822" width="18" style="331" customWidth="1"/>
    <col min="2823" max="2823" width="22.109375" style="331" customWidth="1"/>
    <col min="2824" max="2824" width="18" style="331" customWidth="1"/>
    <col min="2825" max="2825" width="22.109375" style="331" customWidth="1"/>
    <col min="2826" max="2826" width="17.88671875" style="331" customWidth="1"/>
    <col min="2827" max="2827" width="26.109375" style="331" customWidth="1"/>
    <col min="2828" max="3072" width="9" style="331"/>
    <col min="3073" max="3075" width="3" style="331" customWidth="1"/>
    <col min="3076" max="3076" width="17.44140625" style="331" customWidth="1"/>
    <col min="3077" max="3077" width="17.33203125" style="331" customWidth="1"/>
    <col min="3078" max="3078" width="18" style="331" customWidth="1"/>
    <col min="3079" max="3079" width="22.109375" style="331" customWidth="1"/>
    <col min="3080" max="3080" width="18" style="331" customWidth="1"/>
    <col min="3081" max="3081" width="22.109375" style="331" customWidth="1"/>
    <col min="3082" max="3082" width="17.88671875" style="331" customWidth="1"/>
    <col min="3083" max="3083" width="26.109375" style="331" customWidth="1"/>
    <col min="3084" max="3328" width="9" style="331"/>
    <col min="3329" max="3331" width="3" style="331" customWidth="1"/>
    <col min="3332" max="3332" width="17.44140625" style="331" customWidth="1"/>
    <col min="3333" max="3333" width="17.33203125" style="331" customWidth="1"/>
    <col min="3334" max="3334" width="18" style="331" customWidth="1"/>
    <col min="3335" max="3335" width="22.109375" style="331" customWidth="1"/>
    <col min="3336" max="3336" width="18" style="331" customWidth="1"/>
    <col min="3337" max="3337" width="22.109375" style="331" customWidth="1"/>
    <col min="3338" max="3338" width="17.88671875" style="331" customWidth="1"/>
    <col min="3339" max="3339" width="26.109375" style="331" customWidth="1"/>
    <col min="3340" max="3584" width="9" style="331"/>
    <col min="3585" max="3587" width="3" style="331" customWidth="1"/>
    <col min="3588" max="3588" width="17.44140625" style="331" customWidth="1"/>
    <col min="3589" max="3589" width="17.33203125" style="331" customWidth="1"/>
    <col min="3590" max="3590" width="18" style="331" customWidth="1"/>
    <col min="3591" max="3591" width="22.109375" style="331" customWidth="1"/>
    <col min="3592" max="3592" width="18" style="331" customWidth="1"/>
    <col min="3593" max="3593" width="22.109375" style="331" customWidth="1"/>
    <col min="3594" max="3594" width="17.88671875" style="331" customWidth="1"/>
    <col min="3595" max="3595" width="26.109375" style="331" customWidth="1"/>
    <col min="3596" max="3840" width="9" style="331"/>
    <col min="3841" max="3843" width="3" style="331" customWidth="1"/>
    <col min="3844" max="3844" width="17.44140625" style="331" customWidth="1"/>
    <col min="3845" max="3845" width="17.33203125" style="331" customWidth="1"/>
    <col min="3846" max="3846" width="18" style="331" customWidth="1"/>
    <col min="3847" max="3847" width="22.109375" style="331" customWidth="1"/>
    <col min="3848" max="3848" width="18" style="331" customWidth="1"/>
    <col min="3849" max="3849" width="22.109375" style="331" customWidth="1"/>
    <col min="3850" max="3850" width="17.88671875" style="331" customWidth="1"/>
    <col min="3851" max="3851" width="26.109375" style="331" customWidth="1"/>
    <col min="3852" max="4096" width="9" style="331"/>
    <col min="4097" max="4099" width="3" style="331" customWidth="1"/>
    <col min="4100" max="4100" width="17.44140625" style="331" customWidth="1"/>
    <col min="4101" max="4101" width="17.33203125" style="331" customWidth="1"/>
    <col min="4102" max="4102" width="18" style="331" customWidth="1"/>
    <col min="4103" max="4103" width="22.109375" style="331" customWidth="1"/>
    <col min="4104" max="4104" width="18" style="331" customWidth="1"/>
    <col min="4105" max="4105" width="22.109375" style="331" customWidth="1"/>
    <col min="4106" max="4106" width="17.88671875" style="331" customWidth="1"/>
    <col min="4107" max="4107" width="26.109375" style="331" customWidth="1"/>
    <col min="4108" max="4352" width="9" style="331"/>
    <col min="4353" max="4355" width="3" style="331" customWidth="1"/>
    <col min="4356" max="4356" width="17.44140625" style="331" customWidth="1"/>
    <col min="4357" max="4357" width="17.33203125" style="331" customWidth="1"/>
    <col min="4358" max="4358" width="18" style="331" customWidth="1"/>
    <col min="4359" max="4359" width="22.109375" style="331" customWidth="1"/>
    <col min="4360" max="4360" width="18" style="331" customWidth="1"/>
    <col min="4361" max="4361" width="22.109375" style="331" customWidth="1"/>
    <col min="4362" max="4362" width="17.88671875" style="331" customWidth="1"/>
    <col min="4363" max="4363" width="26.109375" style="331" customWidth="1"/>
    <col min="4364" max="4608" width="9" style="331"/>
    <col min="4609" max="4611" width="3" style="331" customWidth="1"/>
    <col min="4612" max="4612" width="17.44140625" style="331" customWidth="1"/>
    <col min="4613" max="4613" width="17.33203125" style="331" customWidth="1"/>
    <col min="4614" max="4614" width="18" style="331" customWidth="1"/>
    <col min="4615" max="4615" width="22.109375" style="331" customWidth="1"/>
    <col min="4616" max="4616" width="18" style="331" customWidth="1"/>
    <col min="4617" max="4617" width="22.109375" style="331" customWidth="1"/>
    <col min="4618" max="4618" width="17.88671875" style="331" customWidth="1"/>
    <col min="4619" max="4619" width="26.109375" style="331" customWidth="1"/>
    <col min="4620" max="4864" width="9" style="331"/>
    <col min="4865" max="4867" width="3" style="331" customWidth="1"/>
    <col min="4868" max="4868" width="17.44140625" style="331" customWidth="1"/>
    <col min="4869" max="4869" width="17.33203125" style="331" customWidth="1"/>
    <col min="4870" max="4870" width="18" style="331" customWidth="1"/>
    <col min="4871" max="4871" width="22.109375" style="331" customWidth="1"/>
    <col min="4872" max="4872" width="18" style="331" customWidth="1"/>
    <col min="4873" max="4873" width="22.109375" style="331" customWidth="1"/>
    <col min="4874" max="4874" width="17.88671875" style="331" customWidth="1"/>
    <col min="4875" max="4875" width="26.109375" style="331" customWidth="1"/>
    <col min="4876" max="5120" width="9" style="331"/>
    <col min="5121" max="5123" width="3" style="331" customWidth="1"/>
    <col min="5124" max="5124" width="17.44140625" style="331" customWidth="1"/>
    <col min="5125" max="5125" width="17.33203125" style="331" customWidth="1"/>
    <col min="5126" max="5126" width="18" style="331" customWidth="1"/>
    <col min="5127" max="5127" width="22.109375" style="331" customWidth="1"/>
    <col min="5128" max="5128" width="18" style="331" customWidth="1"/>
    <col min="5129" max="5129" width="22.109375" style="331" customWidth="1"/>
    <col min="5130" max="5130" width="17.88671875" style="331" customWidth="1"/>
    <col min="5131" max="5131" width="26.109375" style="331" customWidth="1"/>
    <col min="5132" max="5376" width="9" style="331"/>
    <col min="5377" max="5379" width="3" style="331" customWidth="1"/>
    <col min="5380" max="5380" width="17.44140625" style="331" customWidth="1"/>
    <col min="5381" max="5381" width="17.33203125" style="331" customWidth="1"/>
    <col min="5382" max="5382" width="18" style="331" customWidth="1"/>
    <col min="5383" max="5383" width="22.109375" style="331" customWidth="1"/>
    <col min="5384" max="5384" width="18" style="331" customWidth="1"/>
    <col min="5385" max="5385" width="22.109375" style="331" customWidth="1"/>
    <col min="5386" max="5386" width="17.88671875" style="331" customWidth="1"/>
    <col min="5387" max="5387" width="26.109375" style="331" customWidth="1"/>
    <col min="5388" max="5632" width="9" style="331"/>
    <col min="5633" max="5635" width="3" style="331" customWidth="1"/>
    <col min="5636" max="5636" width="17.44140625" style="331" customWidth="1"/>
    <col min="5637" max="5637" width="17.33203125" style="331" customWidth="1"/>
    <col min="5638" max="5638" width="18" style="331" customWidth="1"/>
    <col min="5639" max="5639" width="22.109375" style="331" customWidth="1"/>
    <col min="5640" max="5640" width="18" style="331" customWidth="1"/>
    <col min="5641" max="5641" width="22.109375" style="331" customWidth="1"/>
    <col min="5642" max="5642" width="17.88671875" style="331" customWidth="1"/>
    <col min="5643" max="5643" width="26.109375" style="331" customWidth="1"/>
    <col min="5644" max="5888" width="9" style="331"/>
    <col min="5889" max="5891" width="3" style="331" customWidth="1"/>
    <col min="5892" max="5892" width="17.44140625" style="331" customWidth="1"/>
    <col min="5893" max="5893" width="17.33203125" style="331" customWidth="1"/>
    <col min="5894" max="5894" width="18" style="331" customWidth="1"/>
    <col min="5895" max="5895" width="22.109375" style="331" customWidth="1"/>
    <col min="5896" max="5896" width="18" style="331" customWidth="1"/>
    <col min="5897" max="5897" width="22.109375" style="331" customWidth="1"/>
    <col min="5898" max="5898" width="17.88671875" style="331" customWidth="1"/>
    <col min="5899" max="5899" width="26.109375" style="331" customWidth="1"/>
    <col min="5900" max="6144" width="9" style="331"/>
    <col min="6145" max="6147" width="3" style="331" customWidth="1"/>
    <col min="6148" max="6148" width="17.44140625" style="331" customWidth="1"/>
    <col min="6149" max="6149" width="17.33203125" style="331" customWidth="1"/>
    <col min="6150" max="6150" width="18" style="331" customWidth="1"/>
    <col min="6151" max="6151" width="22.109375" style="331" customWidth="1"/>
    <col min="6152" max="6152" width="18" style="331" customWidth="1"/>
    <col min="6153" max="6153" width="22.109375" style="331" customWidth="1"/>
    <col min="6154" max="6154" width="17.88671875" style="331" customWidth="1"/>
    <col min="6155" max="6155" width="26.109375" style="331" customWidth="1"/>
    <col min="6156" max="6400" width="9" style="331"/>
    <col min="6401" max="6403" width="3" style="331" customWidth="1"/>
    <col min="6404" max="6404" width="17.44140625" style="331" customWidth="1"/>
    <col min="6405" max="6405" width="17.33203125" style="331" customWidth="1"/>
    <col min="6406" max="6406" width="18" style="331" customWidth="1"/>
    <col min="6407" max="6407" width="22.109375" style="331" customWidth="1"/>
    <col min="6408" max="6408" width="18" style="331" customWidth="1"/>
    <col min="6409" max="6409" width="22.109375" style="331" customWidth="1"/>
    <col min="6410" max="6410" width="17.88671875" style="331" customWidth="1"/>
    <col min="6411" max="6411" width="26.109375" style="331" customWidth="1"/>
    <col min="6412" max="6656" width="9" style="331"/>
    <col min="6657" max="6659" width="3" style="331" customWidth="1"/>
    <col min="6660" max="6660" width="17.44140625" style="331" customWidth="1"/>
    <col min="6661" max="6661" width="17.33203125" style="331" customWidth="1"/>
    <col min="6662" max="6662" width="18" style="331" customWidth="1"/>
    <col min="6663" max="6663" width="22.109375" style="331" customWidth="1"/>
    <col min="6664" max="6664" width="18" style="331" customWidth="1"/>
    <col min="6665" max="6665" width="22.109375" style="331" customWidth="1"/>
    <col min="6666" max="6666" width="17.88671875" style="331" customWidth="1"/>
    <col min="6667" max="6667" width="26.109375" style="331" customWidth="1"/>
    <col min="6668" max="6912" width="9" style="331"/>
    <col min="6913" max="6915" width="3" style="331" customWidth="1"/>
    <col min="6916" max="6916" width="17.44140625" style="331" customWidth="1"/>
    <col min="6917" max="6917" width="17.33203125" style="331" customWidth="1"/>
    <col min="6918" max="6918" width="18" style="331" customWidth="1"/>
    <col min="6919" max="6919" width="22.109375" style="331" customWidth="1"/>
    <col min="6920" max="6920" width="18" style="331" customWidth="1"/>
    <col min="6921" max="6921" width="22.109375" style="331" customWidth="1"/>
    <col min="6922" max="6922" width="17.88671875" style="331" customWidth="1"/>
    <col min="6923" max="6923" width="26.109375" style="331" customWidth="1"/>
    <col min="6924" max="7168" width="9" style="331"/>
    <col min="7169" max="7171" width="3" style="331" customWidth="1"/>
    <col min="7172" max="7172" width="17.44140625" style="331" customWidth="1"/>
    <col min="7173" max="7173" width="17.33203125" style="331" customWidth="1"/>
    <col min="7174" max="7174" width="18" style="331" customWidth="1"/>
    <col min="7175" max="7175" width="22.109375" style="331" customWidth="1"/>
    <col min="7176" max="7176" width="18" style="331" customWidth="1"/>
    <col min="7177" max="7177" width="22.109375" style="331" customWidth="1"/>
    <col min="7178" max="7178" width="17.88671875" style="331" customWidth="1"/>
    <col min="7179" max="7179" width="26.109375" style="331" customWidth="1"/>
    <col min="7180" max="7424" width="9" style="331"/>
    <col min="7425" max="7427" width="3" style="331" customWidth="1"/>
    <col min="7428" max="7428" width="17.44140625" style="331" customWidth="1"/>
    <col min="7429" max="7429" width="17.33203125" style="331" customWidth="1"/>
    <col min="7430" max="7430" width="18" style="331" customWidth="1"/>
    <col min="7431" max="7431" width="22.109375" style="331" customWidth="1"/>
    <col min="7432" max="7432" width="18" style="331" customWidth="1"/>
    <col min="7433" max="7433" width="22.109375" style="331" customWidth="1"/>
    <col min="7434" max="7434" width="17.88671875" style="331" customWidth="1"/>
    <col min="7435" max="7435" width="26.109375" style="331" customWidth="1"/>
    <col min="7436" max="7680" width="9" style="331"/>
    <col min="7681" max="7683" width="3" style="331" customWidth="1"/>
    <col min="7684" max="7684" width="17.44140625" style="331" customWidth="1"/>
    <col min="7685" max="7685" width="17.33203125" style="331" customWidth="1"/>
    <col min="7686" max="7686" width="18" style="331" customWidth="1"/>
    <col min="7687" max="7687" width="22.109375" style="331" customWidth="1"/>
    <col min="7688" max="7688" width="18" style="331" customWidth="1"/>
    <col min="7689" max="7689" width="22.109375" style="331" customWidth="1"/>
    <col min="7690" max="7690" width="17.88671875" style="331" customWidth="1"/>
    <col min="7691" max="7691" width="26.109375" style="331" customWidth="1"/>
    <col min="7692" max="7936" width="9" style="331"/>
    <col min="7937" max="7939" width="3" style="331" customWidth="1"/>
    <col min="7940" max="7940" width="17.44140625" style="331" customWidth="1"/>
    <col min="7941" max="7941" width="17.33203125" style="331" customWidth="1"/>
    <col min="7942" max="7942" width="18" style="331" customWidth="1"/>
    <col min="7943" max="7943" width="22.109375" style="331" customWidth="1"/>
    <col min="7944" max="7944" width="18" style="331" customWidth="1"/>
    <col min="7945" max="7945" width="22.109375" style="331" customWidth="1"/>
    <col min="7946" max="7946" width="17.88671875" style="331" customWidth="1"/>
    <col min="7947" max="7947" width="26.109375" style="331" customWidth="1"/>
    <col min="7948" max="8192" width="9" style="331"/>
    <col min="8193" max="8195" width="3" style="331" customWidth="1"/>
    <col min="8196" max="8196" width="17.44140625" style="331" customWidth="1"/>
    <col min="8197" max="8197" width="17.33203125" style="331" customWidth="1"/>
    <col min="8198" max="8198" width="18" style="331" customWidth="1"/>
    <col min="8199" max="8199" width="22.109375" style="331" customWidth="1"/>
    <col min="8200" max="8200" width="18" style="331" customWidth="1"/>
    <col min="8201" max="8201" width="22.109375" style="331" customWidth="1"/>
    <col min="8202" max="8202" width="17.88671875" style="331" customWidth="1"/>
    <col min="8203" max="8203" width="26.109375" style="331" customWidth="1"/>
    <col min="8204" max="8448" width="9" style="331"/>
    <col min="8449" max="8451" width="3" style="331" customWidth="1"/>
    <col min="8452" max="8452" width="17.44140625" style="331" customWidth="1"/>
    <col min="8453" max="8453" width="17.33203125" style="331" customWidth="1"/>
    <col min="8454" max="8454" width="18" style="331" customWidth="1"/>
    <col min="8455" max="8455" width="22.109375" style="331" customWidth="1"/>
    <col min="8456" max="8456" width="18" style="331" customWidth="1"/>
    <col min="8457" max="8457" width="22.109375" style="331" customWidth="1"/>
    <col min="8458" max="8458" width="17.88671875" style="331" customWidth="1"/>
    <col min="8459" max="8459" width="26.109375" style="331" customWidth="1"/>
    <col min="8460" max="8704" width="9" style="331"/>
    <col min="8705" max="8707" width="3" style="331" customWidth="1"/>
    <col min="8708" max="8708" width="17.44140625" style="331" customWidth="1"/>
    <col min="8709" max="8709" width="17.33203125" style="331" customWidth="1"/>
    <col min="8710" max="8710" width="18" style="331" customWidth="1"/>
    <col min="8711" max="8711" width="22.109375" style="331" customWidth="1"/>
    <col min="8712" max="8712" width="18" style="331" customWidth="1"/>
    <col min="8713" max="8713" width="22.109375" style="331" customWidth="1"/>
    <col min="8714" max="8714" width="17.88671875" style="331" customWidth="1"/>
    <col min="8715" max="8715" width="26.109375" style="331" customWidth="1"/>
    <col min="8716" max="8960" width="9" style="331"/>
    <col min="8961" max="8963" width="3" style="331" customWidth="1"/>
    <col min="8964" max="8964" width="17.44140625" style="331" customWidth="1"/>
    <col min="8965" max="8965" width="17.33203125" style="331" customWidth="1"/>
    <col min="8966" max="8966" width="18" style="331" customWidth="1"/>
    <col min="8967" max="8967" width="22.109375" style="331" customWidth="1"/>
    <col min="8968" max="8968" width="18" style="331" customWidth="1"/>
    <col min="8969" max="8969" width="22.109375" style="331" customWidth="1"/>
    <col min="8970" max="8970" width="17.88671875" style="331" customWidth="1"/>
    <col min="8971" max="8971" width="26.109375" style="331" customWidth="1"/>
    <col min="8972" max="9216" width="9" style="331"/>
    <col min="9217" max="9219" width="3" style="331" customWidth="1"/>
    <col min="9220" max="9220" width="17.44140625" style="331" customWidth="1"/>
    <col min="9221" max="9221" width="17.33203125" style="331" customWidth="1"/>
    <col min="9222" max="9222" width="18" style="331" customWidth="1"/>
    <col min="9223" max="9223" width="22.109375" style="331" customWidth="1"/>
    <col min="9224" max="9224" width="18" style="331" customWidth="1"/>
    <col min="9225" max="9225" width="22.109375" style="331" customWidth="1"/>
    <col min="9226" max="9226" width="17.88671875" style="331" customWidth="1"/>
    <col min="9227" max="9227" width="26.109375" style="331" customWidth="1"/>
    <col min="9228" max="9472" width="9" style="331"/>
    <col min="9473" max="9475" width="3" style="331" customWidth="1"/>
    <col min="9476" max="9476" width="17.44140625" style="331" customWidth="1"/>
    <col min="9477" max="9477" width="17.33203125" style="331" customWidth="1"/>
    <col min="9478" max="9478" width="18" style="331" customWidth="1"/>
    <col min="9479" max="9479" width="22.109375" style="331" customWidth="1"/>
    <col min="9480" max="9480" width="18" style="331" customWidth="1"/>
    <col min="9481" max="9481" width="22.109375" style="331" customWidth="1"/>
    <col min="9482" max="9482" width="17.88671875" style="331" customWidth="1"/>
    <col min="9483" max="9483" width="26.109375" style="331" customWidth="1"/>
    <col min="9484" max="9728" width="9" style="331"/>
    <col min="9729" max="9731" width="3" style="331" customWidth="1"/>
    <col min="9732" max="9732" width="17.44140625" style="331" customWidth="1"/>
    <col min="9733" max="9733" width="17.33203125" style="331" customWidth="1"/>
    <col min="9734" max="9734" width="18" style="331" customWidth="1"/>
    <col min="9735" max="9735" width="22.109375" style="331" customWidth="1"/>
    <col min="9736" max="9736" width="18" style="331" customWidth="1"/>
    <col min="9737" max="9737" width="22.109375" style="331" customWidth="1"/>
    <col min="9738" max="9738" width="17.88671875" style="331" customWidth="1"/>
    <col min="9739" max="9739" width="26.109375" style="331" customWidth="1"/>
    <col min="9740" max="9984" width="9" style="331"/>
    <col min="9985" max="9987" width="3" style="331" customWidth="1"/>
    <col min="9988" max="9988" width="17.44140625" style="331" customWidth="1"/>
    <col min="9989" max="9989" width="17.33203125" style="331" customWidth="1"/>
    <col min="9990" max="9990" width="18" style="331" customWidth="1"/>
    <col min="9991" max="9991" width="22.109375" style="331" customWidth="1"/>
    <col min="9992" max="9992" width="18" style="331" customWidth="1"/>
    <col min="9993" max="9993" width="22.109375" style="331" customWidth="1"/>
    <col min="9994" max="9994" width="17.88671875" style="331" customWidth="1"/>
    <col min="9995" max="9995" width="26.109375" style="331" customWidth="1"/>
    <col min="9996" max="10240" width="9" style="331"/>
    <col min="10241" max="10243" width="3" style="331" customWidth="1"/>
    <col min="10244" max="10244" width="17.44140625" style="331" customWidth="1"/>
    <col min="10245" max="10245" width="17.33203125" style="331" customWidth="1"/>
    <col min="10246" max="10246" width="18" style="331" customWidth="1"/>
    <col min="10247" max="10247" width="22.109375" style="331" customWidth="1"/>
    <col min="10248" max="10248" width="18" style="331" customWidth="1"/>
    <col min="10249" max="10249" width="22.109375" style="331" customWidth="1"/>
    <col min="10250" max="10250" width="17.88671875" style="331" customWidth="1"/>
    <col min="10251" max="10251" width="26.109375" style="331" customWidth="1"/>
    <col min="10252" max="10496" width="9" style="331"/>
    <col min="10497" max="10499" width="3" style="331" customWidth="1"/>
    <col min="10500" max="10500" width="17.44140625" style="331" customWidth="1"/>
    <col min="10501" max="10501" width="17.33203125" style="331" customWidth="1"/>
    <col min="10502" max="10502" width="18" style="331" customWidth="1"/>
    <col min="10503" max="10503" width="22.109375" style="331" customWidth="1"/>
    <col min="10504" max="10504" width="18" style="331" customWidth="1"/>
    <col min="10505" max="10505" width="22.109375" style="331" customWidth="1"/>
    <col min="10506" max="10506" width="17.88671875" style="331" customWidth="1"/>
    <col min="10507" max="10507" width="26.109375" style="331" customWidth="1"/>
    <col min="10508" max="10752" width="9" style="331"/>
    <col min="10753" max="10755" width="3" style="331" customWidth="1"/>
    <col min="10756" max="10756" width="17.44140625" style="331" customWidth="1"/>
    <col min="10757" max="10757" width="17.33203125" style="331" customWidth="1"/>
    <col min="10758" max="10758" width="18" style="331" customWidth="1"/>
    <col min="10759" max="10759" width="22.109375" style="331" customWidth="1"/>
    <col min="10760" max="10760" width="18" style="331" customWidth="1"/>
    <col min="10761" max="10761" width="22.109375" style="331" customWidth="1"/>
    <col min="10762" max="10762" width="17.88671875" style="331" customWidth="1"/>
    <col min="10763" max="10763" width="26.109375" style="331" customWidth="1"/>
    <col min="10764" max="11008" width="9" style="331"/>
    <col min="11009" max="11011" width="3" style="331" customWidth="1"/>
    <col min="11012" max="11012" width="17.44140625" style="331" customWidth="1"/>
    <col min="11013" max="11013" width="17.33203125" style="331" customWidth="1"/>
    <col min="11014" max="11014" width="18" style="331" customWidth="1"/>
    <col min="11015" max="11015" width="22.109375" style="331" customWidth="1"/>
    <col min="11016" max="11016" width="18" style="331" customWidth="1"/>
    <col min="11017" max="11017" width="22.109375" style="331" customWidth="1"/>
    <col min="11018" max="11018" width="17.88671875" style="331" customWidth="1"/>
    <col min="11019" max="11019" width="26.109375" style="331" customWidth="1"/>
    <col min="11020" max="11264" width="9" style="331"/>
    <col min="11265" max="11267" width="3" style="331" customWidth="1"/>
    <col min="11268" max="11268" width="17.44140625" style="331" customWidth="1"/>
    <col min="11269" max="11269" width="17.33203125" style="331" customWidth="1"/>
    <col min="11270" max="11270" width="18" style="331" customWidth="1"/>
    <col min="11271" max="11271" width="22.109375" style="331" customWidth="1"/>
    <col min="11272" max="11272" width="18" style="331" customWidth="1"/>
    <col min="11273" max="11273" width="22.109375" style="331" customWidth="1"/>
    <col min="11274" max="11274" width="17.88671875" style="331" customWidth="1"/>
    <col min="11275" max="11275" width="26.109375" style="331" customWidth="1"/>
    <col min="11276" max="11520" width="9" style="331"/>
    <col min="11521" max="11523" width="3" style="331" customWidth="1"/>
    <col min="11524" max="11524" width="17.44140625" style="331" customWidth="1"/>
    <col min="11525" max="11525" width="17.33203125" style="331" customWidth="1"/>
    <col min="11526" max="11526" width="18" style="331" customWidth="1"/>
    <col min="11527" max="11527" width="22.109375" style="331" customWidth="1"/>
    <col min="11528" max="11528" width="18" style="331" customWidth="1"/>
    <col min="11529" max="11529" width="22.109375" style="331" customWidth="1"/>
    <col min="11530" max="11530" width="17.88671875" style="331" customWidth="1"/>
    <col min="11531" max="11531" width="26.109375" style="331" customWidth="1"/>
    <col min="11532" max="11776" width="9" style="331"/>
    <col min="11777" max="11779" width="3" style="331" customWidth="1"/>
    <col min="11780" max="11780" width="17.44140625" style="331" customWidth="1"/>
    <col min="11781" max="11781" width="17.33203125" style="331" customWidth="1"/>
    <col min="11782" max="11782" width="18" style="331" customWidth="1"/>
    <col min="11783" max="11783" width="22.109375" style="331" customWidth="1"/>
    <col min="11784" max="11784" width="18" style="331" customWidth="1"/>
    <col min="11785" max="11785" width="22.109375" style="331" customWidth="1"/>
    <col min="11786" max="11786" width="17.88671875" style="331" customWidth="1"/>
    <col min="11787" max="11787" width="26.109375" style="331" customWidth="1"/>
    <col min="11788" max="12032" width="9" style="331"/>
    <col min="12033" max="12035" width="3" style="331" customWidth="1"/>
    <col min="12036" max="12036" width="17.44140625" style="331" customWidth="1"/>
    <col min="12037" max="12037" width="17.33203125" style="331" customWidth="1"/>
    <col min="12038" max="12038" width="18" style="331" customWidth="1"/>
    <col min="12039" max="12039" width="22.109375" style="331" customWidth="1"/>
    <col min="12040" max="12040" width="18" style="331" customWidth="1"/>
    <col min="12041" max="12041" width="22.109375" style="331" customWidth="1"/>
    <col min="12042" max="12042" width="17.88671875" style="331" customWidth="1"/>
    <col min="12043" max="12043" width="26.109375" style="331" customWidth="1"/>
    <col min="12044" max="12288" width="9" style="331"/>
    <col min="12289" max="12291" width="3" style="331" customWidth="1"/>
    <col min="12292" max="12292" width="17.44140625" style="331" customWidth="1"/>
    <col min="12293" max="12293" width="17.33203125" style="331" customWidth="1"/>
    <col min="12294" max="12294" width="18" style="331" customWidth="1"/>
    <col min="12295" max="12295" width="22.109375" style="331" customWidth="1"/>
    <col min="12296" max="12296" width="18" style="331" customWidth="1"/>
    <col min="12297" max="12297" width="22.109375" style="331" customWidth="1"/>
    <col min="12298" max="12298" width="17.88671875" style="331" customWidth="1"/>
    <col min="12299" max="12299" width="26.109375" style="331" customWidth="1"/>
    <col min="12300" max="12544" width="9" style="331"/>
    <col min="12545" max="12547" width="3" style="331" customWidth="1"/>
    <col min="12548" max="12548" width="17.44140625" style="331" customWidth="1"/>
    <col min="12549" max="12549" width="17.33203125" style="331" customWidth="1"/>
    <col min="12550" max="12550" width="18" style="331" customWidth="1"/>
    <col min="12551" max="12551" width="22.109375" style="331" customWidth="1"/>
    <col min="12552" max="12552" width="18" style="331" customWidth="1"/>
    <col min="12553" max="12553" width="22.109375" style="331" customWidth="1"/>
    <col min="12554" max="12554" width="17.88671875" style="331" customWidth="1"/>
    <col min="12555" max="12555" width="26.109375" style="331" customWidth="1"/>
    <col min="12556" max="12800" width="9" style="331"/>
    <col min="12801" max="12803" width="3" style="331" customWidth="1"/>
    <col min="12804" max="12804" width="17.44140625" style="331" customWidth="1"/>
    <col min="12805" max="12805" width="17.33203125" style="331" customWidth="1"/>
    <col min="12806" max="12806" width="18" style="331" customWidth="1"/>
    <col min="12807" max="12807" width="22.109375" style="331" customWidth="1"/>
    <col min="12808" max="12808" width="18" style="331" customWidth="1"/>
    <col min="12809" max="12809" width="22.109375" style="331" customWidth="1"/>
    <col min="12810" max="12810" width="17.88671875" style="331" customWidth="1"/>
    <col min="12811" max="12811" width="26.109375" style="331" customWidth="1"/>
    <col min="12812" max="13056" width="9" style="331"/>
    <col min="13057" max="13059" width="3" style="331" customWidth="1"/>
    <col min="13060" max="13060" width="17.44140625" style="331" customWidth="1"/>
    <col min="13061" max="13061" width="17.33203125" style="331" customWidth="1"/>
    <col min="13062" max="13062" width="18" style="331" customWidth="1"/>
    <col min="13063" max="13063" width="22.109375" style="331" customWidth="1"/>
    <col min="13064" max="13064" width="18" style="331" customWidth="1"/>
    <col min="13065" max="13065" width="22.109375" style="331" customWidth="1"/>
    <col min="13066" max="13066" width="17.88671875" style="331" customWidth="1"/>
    <col min="13067" max="13067" width="26.109375" style="331" customWidth="1"/>
    <col min="13068" max="13312" width="9" style="331"/>
    <col min="13313" max="13315" width="3" style="331" customWidth="1"/>
    <col min="13316" max="13316" width="17.44140625" style="331" customWidth="1"/>
    <col min="13317" max="13317" width="17.33203125" style="331" customWidth="1"/>
    <col min="13318" max="13318" width="18" style="331" customWidth="1"/>
    <col min="13319" max="13319" width="22.109375" style="331" customWidth="1"/>
    <col min="13320" max="13320" width="18" style="331" customWidth="1"/>
    <col min="13321" max="13321" width="22.109375" style="331" customWidth="1"/>
    <col min="13322" max="13322" width="17.88671875" style="331" customWidth="1"/>
    <col min="13323" max="13323" width="26.109375" style="331" customWidth="1"/>
    <col min="13324" max="13568" width="9" style="331"/>
    <col min="13569" max="13571" width="3" style="331" customWidth="1"/>
    <col min="13572" max="13572" width="17.44140625" style="331" customWidth="1"/>
    <col min="13573" max="13573" width="17.33203125" style="331" customWidth="1"/>
    <col min="13574" max="13574" width="18" style="331" customWidth="1"/>
    <col min="13575" max="13575" width="22.109375" style="331" customWidth="1"/>
    <col min="13576" max="13576" width="18" style="331" customWidth="1"/>
    <col min="13577" max="13577" width="22.109375" style="331" customWidth="1"/>
    <col min="13578" max="13578" width="17.88671875" style="331" customWidth="1"/>
    <col min="13579" max="13579" width="26.109375" style="331" customWidth="1"/>
    <col min="13580" max="13824" width="9" style="331"/>
    <col min="13825" max="13827" width="3" style="331" customWidth="1"/>
    <col min="13828" max="13828" width="17.44140625" style="331" customWidth="1"/>
    <col min="13829" max="13829" width="17.33203125" style="331" customWidth="1"/>
    <col min="13830" max="13830" width="18" style="331" customWidth="1"/>
    <col min="13831" max="13831" width="22.109375" style="331" customWidth="1"/>
    <col min="13832" max="13832" width="18" style="331" customWidth="1"/>
    <col min="13833" max="13833" width="22.109375" style="331" customWidth="1"/>
    <col min="13834" max="13834" width="17.88671875" style="331" customWidth="1"/>
    <col min="13835" max="13835" width="26.109375" style="331" customWidth="1"/>
    <col min="13836" max="14080" width="9" style="331"/>
    <col min="14081" max="14083" width="3" style="331" customWidth="1"/>
    <col min="14084" max="14084" width="17.44140625" style="331" customWidth="1"/>
    <col min="14085" max="14085" width="17.33203125" style="331" customWidth="1"/>
    <col min="14086" max="14086" width="18" style="331" customWidth="1"/>
    <col min="14087" max="14087" width="22.109375" style="331" customWidth="1"/>
    <col min="14088" max="14088" width="18" style="331" customWidth="1"/>
    <col min="14089" max="14089" width="22.109375" style="331" customWidth="1"/>
    <col min="14090" max="14090" width="17.88671875" style="331" customWidth="1"/>
    <col min="14091" max="14091" width="26.109375" style="331" customWidth="1"/>
    <col min="14092" max="14336" width="9" style="331"/>
    <col min="14337" max="14339" width="3" style="331" customWidth="1"/>
    <col min="14340" max="14340" width="17.44140625" style="331" customWidth="1"/>
    <col min="14341" max="14341" width="17.33203125" style="331" customWidth="1"/>
    <col min="14342" max="14342" width="18" style="331" customWidth="1"/>
    <col min="14343" max="14343" width="22.109375" style="331" customWidth="1"/>
    <col min="14344" max="14344" width="18" style="331" customWidth="1"/>
    <col min="14345" max="14345" width="22.109375" style="331" customWidth="1"/>
    <col min="14346" max="14346" width="17.88671875" style="331" customWidth="1"/>
    <col min="14347" max="14347" width="26.109375" style="331" customWidth="1"/>
    <col min="14348" max="14592" width="9" style="331"/>
    <col min="14593" max="14595" width="3" style="331" customWidth="1"/>
    <col min="14596" max="14596" width="17.44140625" style="331" customWidth="1"/>
    <col min="14597" max="14597" width="17.33203125" style="331" customWidth="1"/>
    <col min="14598" max="14598" width="18" style="331" customWidth="1"/>
    <col min="14599" max="14599" width="22.109375" style="331" customWidth="1"/>
    <col min="14600" max="14600" width="18" style="331" customWidth="1"/>
    <col min="14601" max="14601" width="22.109375" style="331" customWidth="1"/>
    <col min="14602" max="14602" width="17.88671875" style="331" customWidth="1"/>
    <col min="14603" max="14603" width="26.109375" style="331" customWidth="1"/>
    <col min="14604" max="14848" width="9" style="331"/>
    <col min="14849" max="14851" width="3" style="331" customWidth="1"/>
    <col min="14852" max="14852" width="17.44140625" style="331" customWidth="1"/>
    <col min="14853" max="14853" width="17.33203125" style="331" customWidth="1"/>
    <col min="14854" max="14854" width="18" style="331" customWidth="1"/>
    <col min="14855" max="14855" width="22.109375" style="331" customWidth="1"/>
    <col min="14856" max="14856" width="18" style="331" customWidth="1"/>
    <col min="14857" max="14857" width="22.109375" style="331" customWidth="1"/>
    <col min="14858" max="14858" width="17.88671875" style="331" customWidth="1"/>
    <col min="14859" max="14859" width="26.109375" style="331" customWidth="1"/>
    <col min="14860" max="15104" width="9" style="331"/>
    <col min="15105" max="15107" width="3" style="331" customWidth="1"/>
    <col min="15108" max="15108" width="17.44140625" style="331" customWidth="1"/>
    <col min="15109" max="15109" width="17.33203125" style="331" customWidth="1"/>
    <col min="15110" max="15110" width="18" style="331" customWidth="1"/>
    <col min="15111" max="15111" width="22.109375" style="331" customWidth="1"/>
    <col min="15112" max="15112" width="18" style="331" customWidth="1"/>
    <col min="15113" max="15113" width="22.109375" style="331" customWidth="1"/>
    <col min="15114" max="15114" width="17.88671875" style="331" customWidth="1"/>
    <col min="15115" max="15115" width="26.109375" style="331" customWidth="1"/>
    <col min="15116" max="15360" width="9" style="331"/>
    <col min="15361" max="15363" width="3" style="331" customWidth="1"/>
    <col min="15364" max="15364" width="17.44140625" style="331" customWidth="1"/>
    <col min="15365" max="15365" width="17.33203125" style="331" customWidth="1"/>
    <col min="15366" max="15366" width="18" style="331" customWidth="1"/>
    <col min="15367" max="15367" width="22.109375" style="331" customWidth="1"/>
    <col min="15368" max="15368" width="18" style="331" customWidth="1"/>
    <col min="15369" max="15369" width="22.109375" style="331" customWidth="1"/>
    <col min="15370" max="15370" width="17.88671875" style="331" customWidth="1"/>
    <col min="15371" max="15371" width="26.109375" style="331" customWidth="1"/>
    <col min="15372" max="15616" width="9" style="331"/>
    <col min="15617" max="15619" width="3" style="331" customWidth="1"/>
    <col min="15620" max="15620" width="17.44140625" style="331" customWidth="1"/>
    <col min="15621" max="15621" width="17.33203125" style="331" customWidth="1"/>
    <col min="15622" max="15622" width="18" style="331" customWidth="1"/>
    <col min="15623" max="15623" width="22.109375" style="331" customWidth="1"/>
    <col min="15624" max="15624" width="18" style="331" customWidth="1"/>
    <col min="15625" max="15625" width="22.109375" style="331" customWidth="1"/>
    <col min="15626" max="15626" width="17.88671875" style="331" customWidth="1"/>
    <col min="15627" max="15627" width="26.109375" style="331" customWidth="1"/>
    <col min="15628" max="15872" width="9" style="331"/>
    <col min="15873" max="15875" width="3" style="331" customWidth="1"/>
    <col min="15876" max="15876" width="17.44140625" style="331" customWidth="1"/>
    <col min="15877" max="15877" width="17.33203125" style="331" customWidth="1"/>
    <col min="15878" max="15878" width="18" style="331" customWidth="1"/>
    <col min="15879" max="15879" width="22.109375" style="331" customWidth="1"/>
    <col min="15880" max="15880" width="18" style="331" customWidth="1"/>
    <col min="15881" max="15881" width="22.109375" style="331" customWidth="1"/>
    <col min="15882" max="15882" width="17.88671875" style="331" customWidth="1"/>
    <col min="15883" max="15883" width="26.109375" style="331" customWidth="1"/>
    <col min="15884" max="16128" width="9" style="331"/>
    <col min="16129" max="16131" width="3" style="331" customWidth="1"/>
    <col min="16132" max="16132" width="17.44140625" style="331" customWidth="1"/>
    <col min="16133" max="16133" width="17.33203125" style="331" customWidth="1"/>
    <col min="16134" max="16134" width="18" style="331" customWidth="1"/>
    <col min="16135" max="16135" width="22.109375" style="331" customWidth="1"/>
    <col min="16136" max="16136" width="18" style="331" customWidth="1"/>
    <col min="16137" max="16137" width="22.109375" style="331" customWidth="1"/>
    <col min="16138" max="16138" width="17.88671875" style="331" customWidth="1"/>
    <col min="16139" max="16139" width="26.109375" style="331" customWidth="1"/>
    <col min="16140" max="16384" width="9" style="331"/>
  </cols>
  <sheetData>
    <row r="1" spans="1:12" ht="21" customHeight="1" x14ac:dyDescent="0.4">
      <c r="A1" s="785" t="s">
        <v>329</v>
      </c>
      <c r="B1" s="785"/>
      <c r="C1" s="785"/>
      <c r="D1" s="785"/>
      <c r="E1" s="326"/>
      <c r="F1" s="327"/>
      <c r="G1" s="327"/>
      <c r="H1" s="327"/>
      <c r="I1" s="327"/>
      <c r="J1" s="328" t="s">
        <v>105</v>
      </c>
      <c r="K1" s="329" t="s">
        <v>330</v>
      </c>
      <c r="L1" s="330" t="s">
        <v>107</v>
      </c>
    </row>
    <row r="2" spans="1:12" ht="21" customHeight="1" x14ac:dyDescent="0.4">
      <c r="A2" s="786" t="s">
        <v>331</v>
      </c>
      <c r="B2" s="786"/>
      <c r="C2" s="786"/>
      <c r="D2" s="786"/>
      <c r="E2" s="332" t="s">
        <v>332</v>
      </c>
      <c r="F2" s="333"/>
      <c r="G2" s="333"/>
      <c r="H2" s="333"/>
      <c r="I2" s="333"/>
      <c r="J2" s="328" t="s">
        <v>333</v>
      </c>
      <c r="K2" s="334" t="s">
        <v>334</v>
      </c>
    </row>
    <row r="3" spans="1:12" ht="33" x14ac:dyDescent="0.3">
      <c r="A3" s="787" t="s">
        <v>335</v>
      </c>
      <c r="B3" s="787"/>
      <c r="C3" s="787"/>
      <c r="D3" s="787"/>
      <c r="E3" s="787"/>
      <c r="F3" s="787"/>
      <c r="G3" s="787"/>
      <c r="H3" s="787"/>
      <c r="I3" s="787"/>
      <c r="J3" s="787"/>
      <c r="K3" s="787"/>
    </row>
    <row r="4" spans="1:12" ht="27" customHeight="1" x14ac:dyDescent="0.3">
      <c r="A4" s="335"/>
      <c r="B4" s="335"/>
      <c r="C4" s="335"/>
      <c r="D4" s="335"/>
      <c r="E4" s="335" t="s">
        <v>336</v>
      </c>
      <c r="F4" s="336"/>
      <c r="G4" s="337" t="s">
        <v>854</v>
      </c>
      <c r="H4" s="327"/>
      <c r="I4" s="336"/>
      <c r="J4" s="336"/>
      <c r="K4" s="338" t="s">
        <v>338</v>
      </c>
    </row>
    <row r="5" spans="1:12" ht="23.25" customHeight="1" x14ac:dyDescent="0.4">
      <c r="A5" s="777" t="s">
        <v>339</v>
      </c>
      <c r="B5" s="777"/>
      <c r="C5" s="777"/>
      <c r="D5" s="777"/>
      <c r="E5" s="778"/>
      <c r="F5" s="783" t="s">
        <v>340</v>
      </c>
      <c r="G5" s="784"/>
      <c r="H5" s="340" t="s">
        <v>341</v>
      </c>
      <c r="I5" s="341" t="s">
        <v>342</v>
      </c>
      <c r="J5" s="340" t="s">
        <v>343</v>
      </c>
      <c r="K5" s="342" t="s">
        <v>344</v>
      </c>
    </row>
    <row r="6" spans="1:12" ht="23.25" customHeight="1" x14ac:dyDescent="0.4">
      <c r="A6" s="779"/>
      <c r="B6" s="779"/>
      <c r="C6" s="779"/>
      <c r="D6" s="779"/>
      <c r="E6" s="780"/>
      <c r="F6" s="328" t="s">
        <v>345</v>
      </c>
      <c r="G6" s="328" t="s">
        <v>346</v>
      </c>
      <c r="H6" s="328" t="s">
        <v>345</v>
      </c>
      <c r="I6" s="328" t="s">
        <v>346</v>
      </c>
      <c r="J6" s="328" t="s">
        <v>345</v>
      </c>
      <c r="K6" s="339" t="s">
        <v>346</v>
      </c>
    </row>
    <row r="7" spans="1:12" ht="19.5" customHeight="1" x14ac:dyDescent="0.3">
      <c r="A7" s="326"/>
      <c r="B7" s="343" t="s">
        <v>347</v>
      </c>
      <c r="C7" s="326"/>
      <c r="D7" s="326"/>
      <c r="E7" s="326"/>
      <c r="F7" s="344">
        <f t="shared" ref="F7:G7" si="0">F8+F18+F19+F20+F21+F22+F25+F31+F34+F35+F36</f>
        <v>34729564</v>
      </c>
      <c r="G7" s="344">
        <f t="shared" si="0"/>
        <v>34729564</v>
      </c>
      <c r="H7" s="344">
        <f>H8+H18+H19+H20+H21+H22+H25+H31+H34+H35+H36</f>
        <v>34725052</v>
      </c>
      <c r="I7" s="344">
        <f t="shared" ref="I7:K7" si="1">I8+I18+I19+I20+I21+I22+I25+I31+I34+I35+I36</f>
        <v>34725052</v>
      </c>
      <c r="J7" s="344">
        <f t="shared" si="1"/>
        <v>4512</v>
      </c>
      <c r="K7" s="345">
        <f t="shared" si="1"/>
        <v>4512</v>
      </c>
    </row>
    <row r="8" spans="1:12" ht="19.5" customHeight="1" x14ac:dyDescent="0.3">
      <c r="A8" s="346"/>
      <c r="B8" s="346"/>
      <c r="C8" s="347" t="s">
        <v>348</v>
      </c>
      <c r="D8" s="346"/>
      <c r="E8" s="346"/>
      <c r="F8" s="344">
        <f t="shared" ref="F8:G8" si="2">F9+F10+F11+F12+F13+F16+F17</f>
        <v>33834092</v>
      </c>
      <c r="G8" s="344">
        <f t="shared" si="2"/>
        <v>33834092</v>
      </c>
      <c r="H8" s="344">
        <f>H9+H10+H11+H12+H13+H16+H17</f>
        <v>33834092</v>
      </c>
      <c r="I8" s="344">
        <f t="shared" ref="I8:K8" si="3">I9+I10+I11+I12+I13+I16+I17</f>
        <v>33834092</v>
      </c>
      <c r="J8" s="344">
        <f t="shared" si="3"/>
        <v>0</v>
      </c>
      <c r="K8" s="345">
        <f t="shared" si="3"/>
        <v>0</v>
      </c>
    </row>
    <row r="9" spans="1:12" ht="19.5" customHeight="1" x14ac:dyDescent="0.3">
      <c r="A9" s="346"/>
      <c r="B9" s="346"/>
      <c r="C9" s="347"/>
      <c r="D9" s="346" t="s">
        <v>349</v>
      </c>
      <c r="E9" s="326"/>
      <c r="F9" s="344">
        <f>H9+J9</f>
        <v>6873</v>
      </c>
      <c r="G9" s="344">
        <f>I9+K9</f>
        <v>6873</v>
      </c>
      <c r="H9" s="348">
        <v>6873</v>
      </c>
      <c r="I9" s="348">
        <f>H9</f>
        <v>6873</v>
      </c>
      <c r="J9" s="348">
        <v>0</v>
      </c>
      <c r="K9" s="349">
        <f>J9</f>
        <v>0</v>
      </c>
    </row>
    <row r="10" spans="1:12" ht="19.5" customHeight="1" x14ac:dyDescent="0.3">
      <c r="A10" s="346"/>
      <c r="B10" s="346"/>
      <c r="C10" s="347"/>
      <c r="D10" s="346" t="s">
        <v>350</v>
      </c>
      <c r="E10" s="346"/>
      <c r="F10" s="344">
        <f t="shared" ref="F10:G12" si="4">H10+J10</f>
        <v>12739</v>
      </c>
      <c r="G10" s="344">
        <f t="shared" si="4"/>
        <v>12739</v>
      </c>
      <c r="H10" s="348">
        <v>12739</v>
      </c>
      <c r="I10" s="348">
        <f t="shared" ref="I10:I28" si="5">H10</f>
        <v>12739</v>
      </c>
      <c r="J10" s="348">
        <v>0</v>
      </c>
      <c r="K10" s="349">
        <f t="shared" ref="K10:K28" si="6">J10</f>
        <v>0</v>
      </c>
    </row>
    <row r="11" spans="1:12" ht="19.5" customHeight="1" x14ac:dyDescent="0.3">
      <c r="A11" s="346"/>
      <c r="B11" s="346"/>
      <c r="C11" s="347"/>
      <c r="D11" s="346" t="s">
        <v>351</v>
      </c>
      <c r="E11" s="346"/>
      <c r="F11" s="344">
        <f t="shared" si="4"/>
        <v>386</v>
      </c>
      <c r="G11" s="344">
        <f t="shared" si="4"/>
        <v>386</v>
      </c>
      <c r="H11" s="348">
        <v>386</v>
      </c>
      <c r="I11" s="348">
        <f t="shared" si="5"/>
        <v>386</v>
      </c>
      <c r="J11" s="348">
        <v>0</v>
      </c>
      <c r="K11" s="349">
        <f t="shared" si="6"/>
        <v>0</v>
      </c>
    </row>
    <row r="12" spans="1:12" ht="19.5" customHeight="1" x14ac:dyDescent="0.3">
      <c r="A12" s="346"/>
      <c r="B12" s="346"/>
      <c r="C12" s="347"/>
      <c r="D12" s="346" t="s">
        <v>352</v>
      </c>
      <c r="E12" s="346"/>
      <c r="F12" s="344">
        <f t="shared" si="4"/>
        <v>0</v>
      </c>
      <c r="G12" s="344">
        <f t="shared" si="4"/>
        <v>0</v>
      </c>
      <c r="H12" s="348">
        <v>0</v>
      </c>
      <c r="I12" s="348">
        <f t="shared" si="5"/>
        <v>0</v>
      </c>
      <c r="J12" s="348">
        <v>0</v>
      </c>
      <c r="K12" s="349">
        <f t="shared" si="6"/>
        <v>0</v>
      </c>
    </row>
    <row r="13" spans="1:12" ht="19.5" customHeight="1" x14ac:dyDescent="0.3">
      <c r="A13" s="346"/>
      <c r="B13" s="346"/>
      <c r="C13" s="347"/>
      <c r="D13" s="346" t="s">
        <v>353</v>
      </c>
      <c r="E13" s="346"/>
      <c r="F13" s="344">
        <f>H13+J13</f>
        <v>15054</v>
      </c>
      <c r="G13" s="344">
        <f>I13+K13</f>
        <v>15054</v>
      </c>
      <c r="H13" s="344">
        <f>SUM(H14:H15)</f>
        <v>15054</v>
      </c>
      <c r="I13" s="344">
        <f t="shared" ref="I13:K13" si="7">SUM(I14:I15)</f>
        <v>15054</v>
      </c>
      <c r="J13" s="344">
        <f t="shared" si="7"/>
        <v>0</v>
      </c>
      <c r="K13" s="345">
        <f t="shared" si="7"/>
        <v>0</v>
      </c>
    </row>
    <row r="14" spans="1:12" ht="19.5" customHeight="1" x14ac:dyDescent="0.3">
      <c r="A14" s="346"/>
      <c r="B14" s="346"/>
      <c r="C14" s="347"/>
      <c r="D14" s="346"/>
      <c r="E14" s="346" t="s">
        <v>354</v>
      </c>
      <c r="F14" s="344">
        <f t="shared" ref="F14:G28" si="8">H14+J14</f>
        <v>0</v>
      </c>
      <c r="G14" s="344">
        <f t="shared" si="8"/>
        <v>0</v>
      </c>
      <c r="H14" s="348">
        <v>0</v>
      </c>
      <c r="I14" s="348">
        <f t="shared" si="5"/>
        <v>0</v>
      </c>
      <c r="J14" s="348">
        <v>0</v>
      </c>
      <c r="K14" s="349">
        <f t="shared" si="6"/>
        <v>0</v>
      </c>
    </row>
    <row r="15" spans="1:12" ht="19.5" customHeight="1" x14ac:dyDescent="0.3">
      <c r="A15" s="346"/>
      <c r="B15" s="346"/>
      <c r="C15" s="347"/>
      <c r="D15" s="346"/>
      <c r="E15" s="346" t="s">
        <v>355</v>
      </c>
      <c r="F15" s="344">
        <f t="shared" si="8"/>
        <v>15054</v>
      </c>
      <c r="G15" s="344">
        <f t="shared" si="8"/>
        <v>15054</v>
      </c>
      <c r="H15" s="348">
        <v>15054</v>
      </c>
      <c r="I15" s="348">
        <f t="shared" si="5"/>
        <v>15054</v>
      </c>
      <c r="J15" s="348">
        <v>0</v>
      </c>
      <c r="K15" s="349">
        <f t="shared" si="6"/>
        <v>0</v>
      </c>
    </row>
    <row r="16" spans="1:12" ht="19.5" customHeight="1" x14ac:dyDescent="0.3">
      <c r="A16" s="346"/>
      <c r="B16" s="346"/>
      <c r="C16" s="347"/>
      <c r="D16" s="346" t="s">
        <v>356</v>
      </c>
      <c r="E16" s="346"/>
      <c r="F16" s="344">
        <f t="shared" si="8"/>
        <v>33799040</v>
      </c>
      <c r="G16" s="344">
        <f t="shared" si="8"/>
        <v>33799040</v>
      </c>
      <c r="H16" s="348">
        <v>33799040</v>
      </c>
      <c r="I16" s="348">
        <f t="shared" si="5"/>
        <v>33799040</v>
      </c>
      <c r="J16" s="348">
        <v>0</v>
      </c>
      <c r="K16" s="349">
        <f t="shared" si="6"/>
        <v>0</v>
      </c>
    </row>
    <row r="17" spans="1:11" ht="19.5" customHeight="1" x14ac:dyDescent="0.3">
      <c r="A17" s="346"/>
      <c r="B17" s="346"/>
      <c r="C17" s="347"/>
      <c r="D17" s="346" t="s">
        <v>357</v>
      </c>
      <c r="E17" s="346"/>
      <c r="F17" s="344">
        <f t="shared" si="8"/>
        <v>0</v>
      </c>
      <c r="G17" s="344">
        <f t="shared" si="8"/>
        <v>0</v>
      </c>
      <c r="H17" s="348">
        <v>0</v>
      </c>
      <c r="I17" s="348">
        <f t="shared" si="5"/>
        <v>0</v>
      </c>
      <c r="J17" s="348">
        <v>0</v>
      </c>
      <c r="K17" s="349">
        <f t="shared" si="6"/>
        <v>0</v>
      </c>
    </row>
    <row r="18" spans="1:11" ht="19.5" customHeight="1" x14ac:dyDescent="0.3">
      <c r="A18" s="346"/>
      <c r="B18" s="346"/>
      <c r="C18" s="350" t="s">
        <v>358</v>
      </c>
      <c r="D18" s="346"/>
      <c r="E18" s="346"/>
      <c r="F18" s="344">
        <f t="shared" si="8"/>
        <v>0</v>
      </c>
      <c r="G18" s="344">
        <f t="shared" si="8"/>
        <v>0</v>
      </c>
      <c r="H18" s="348">
        <v>0</v>
      </c>
      <c r="I18" s="348">
        <f t="shared" si="5"/>
        <v>0</v>
      </c>
      <c r="J18" s="348">
        <v>0</v>
      </c>
      <c r="K18" s="349">
        <f t="shared" si="6"/>
        <v>0</v>
      </c>
    </row>
    <row r="19" spans="1:11" ht="19.5" customHeight="1" x14ac:dyDescent="0.3">
      <c r="A19" s="346"/>
      <c r="B19" s="346"/>
      <c r="C19" s="350" t="s">
        <v>359</v>
      </c>
      <c r="D19" s="346"/>
      <c r="E19" s="346"/>
      <c r="F19" s="344">
        <f t="shared" si="8"/>
        <v>4134</v>
      </c>
      <c r="G19" s="344">
        <f t="shared" si="8"/>
        <v>4134</v>
      </c>
      <c r="H19" s="348">
        <v>4134</v>
      </c>
      <c r="I19" s="348">
        <f t="shared" si="5"/>
        <v>4134</v>
      </c>
      <c r="J19" s="348">
        <v>0</v>
      </c>
      <c r="K19" s="349">
        <f t="shared" si="6"/>
        <v>0</v>
      </c>
    </row>
    <row r="20" spans="1:11" ht="19.5" customHeight="1" x14ac:dyDescent="0.3">
      <c r="A20" s="346"/>
      <c r="B20" s="346"/>
      <c r="C20" s="350" t="s">
        <v>360</v>
      </c>
      <c r="D20" s="346"/>
      <c r="E20" s="346"/>
      <c r="F20" s="344">
        <f t="shared" si="8"/>
        <v>238700</v>
      </c>
      <c r="G20" s="344">
        <f t="shared" si="8"/>
        <v>238700</v>
      </c>
      <c r="H20" s="348">
        <v>238700</v>
      </c>
      <c r="I20" s="348">
        <f t="shared" si="5"/>
        <v>238700</v>
      </c>
      <c r="J20" s="348">
        <v>0</v>
      </c>
      <c r="K20" s="349">
        <f t="shared" si="6"/>
        <v>0</v>
      </c>
    </row>
    <row r="21" spans="1:11" ht="19.5" customHeight="1" x14ac:dyDescent="0.3">
      <c r="A21" s="346"/>
      <c r="B21" s="346"/>
      <c r="C21" s="350" t="s">
        <v>361</v>
      </c>
      <c r="D21" s="346"/>
      <c r="E21" s="346"/>
      <c r="F21" s="344">
        <f t="shared" si="8"/>
        <v>0</v>
      </c>
      <c r="G21" s="344">
        <f t="shared" si="8"/>
        <v>0</v>
      </c>
      <c r="H21" s="348">
        <v>0</v>
      </c>
      <c r="I21" s="348">
        <f t="shared" si="5"/>
        <v>0</v>
      </c>
      <c r="J21" s="348">
        <v>0</v>
      </c>
      <c r="K21" s="349">
        <f t="shared" si="6"/>
        <v>0</v>
      </c>
    </row>
    <row r="22" spans="1:11" ht="19.5" customHeight="1" x14ac:dyDescent="0.3">
      <c r="A22" s="346"/>
      <c r="B22" s="346"/>
      <c r="C22" s="350" t="s">
        <v>362</v>
      </c>
      <c r="D22" s="346"/>
      <c r="E22" s="346"/>
      <c r="F22" s="344">
        <f t="shared" si="8"/>
        <v>192989</v>
      </c>
      <c r="G22" s="344">
        <f t="shared" si="8"/>
        <v>192989</v>
      </c>
      <c r="H22" s="344">
        <f>SUM(H23:H24)</f>
        <v>192989</v>
      </c>
      <c r="I22" s="344">
        <f t="shared" ref="I22:K22" si="9">SUM(I23:I24)</f>
        <v>192989</v>
      </c>
      <c r="J22" s="344">
        <f t="shared" si="9"/>
        <v>0</v>
      </c>
      <c r="K22" s="345">
        <f t="shared" si="9"/>
        <v>0</v>
      </c>
    </row>
    <row r="23" spans="1:11" ht="19.5" customHeight="1" x14ac:dyDescent="0.3">
      <c r="A23" s="346"/>
      <c r="B23" s="346"/>
      <c r="C23" s="326"/>
      <c r="D23" s="350" t="s">
        <v>363</v>
      </c>
      <c r="E23" s="346"/>
      <c r="F23" s="344">
        <f t="shared" si="8"/>
        <v>192989</v>
      </c>
      <c r="G23" s="344">
        <f t="shared" si="8"/>
        <v>192989</v>
      </c>
      <c r="H23" s="348">
        <v>192989</v>
      </c>
      <c r="I23" s="348">
        <f t="shared" si="5"/>
        <v>192989</v>
      </c>
      <c r="J23" s="348">
        <v>0</v>
      </c>
      <c r="K23" s="349">
        <f t="shared" si="6"/>
        <v>0</v>
      </c>
    </row>
    <row r="24" spans="1:11" ht="19.5" customHeight="1" x14ac:dyDescent="0.3">
      <c r="A24" s="346"/>
      <c r="B24" s="346"/>
      <c r="C24" s="346"/>
      <c r="D24" s="346" t="s">
        <v>364</v>
      </c>
      <c r="E24" s="346"/>
      <c r="F24" s="344">
        <f t="shared" si="8"/>
        <v>0</v>
      </c>
      <c r="G24" s="344">
        <f t="shared" si="8"/>
        <v>0</v>
      </c>
      <c r="H24" s="348">
        <v>0</v>
      </c>
      <c r="I24" s="348">
        <f t="shared" si="5"/>
        <v>0</v>
      </c>
      <c r="J24" s="348">
        <v>0</v>
      </c>
      <c r="K24" s="349">
        <f t="shared" si="6"/>
        <v>0</v>
      </c>
    </row>
    <row r="25" spans="1:11" ht="19.5" customHeight="1" x14ac:dyDescent="0.3">
      <c r="A25" s="346"/>
      <c r="B25" s="346"/>
      <c r="C25" s="346" t="s">
        <v>365</v>
      </c>
      <c r="D25" s="346"/>
      <c r="E25" s="346"/>
      <c r="F25" s="344">
        <f t="shared" si="8"/>
        <v>0</v>
      </c>
      <c r="G25" s="344">
        <f t="shared" si="8"/>
        <v>0</v>
      </c>
      <c r="H25" s="344">
        <f>SUM(H26:H28)</f>
        <v>0</v>
      </c>
      <c r="I25" s="344">
        <v>0</v>
      </c>
      <c r="J25" s="344">
        <v>0</v>
      </c>
      <c r="K25" s="345">
        <v>0</v>
      </c>
    </row>
    <row r="26" spans="1:11" ht="19.5" customHeight="1" x14ac:dyDescent="0.3">
      <c r="A26" s="346"/>
      <c r="B26" s="346"/>
      <c r="C26" s="346"/>
      <c r="D26" s="346" t="s">
        <v>366</v>
      </c>
      <c r="E26" s="346"/>
      <c r="F26" s="344">
        <f t="shared" si="8"/>
        <v>0</v>
      </c>
      <c r="G26" s="344">
        <f t="shared" si="8"/>
        <v>0</v>
      </c>
      <c r="H26" s="348">
        <v>0</v>
      </c>
      <c r="I26" s="348">
        <f t="shared" si="5"/>
        <v>0</v>
      </c>
      <c r="J26" s="348">
        <v>0</v>
      </c>
      <c r="K26" s="349">
        <f t="shared" si="6"/>
        <v>0</v>
      </c>
    </row>
    <row r="27" spans="1:11" ht="19.5" customHeight="1" x14ac:dyDescent="0.3">
      <c r="A27" s="346"/>
      <c r="B27" s="346"/>
      <c r="C27" s="346"/>
      <c r="D27" s="346" t="s">
        <v>367</v>
      </c>
      <c r="E27" s="346"/>
      <c r="F27" s="344">
        <f t="shared" si="8"/>
        <v>0</v>
      </c>
      <c r="G27" s="344">
        <f t="shared" si="8"/>
        <v>0</v>
      </c>
      <c r="H27" s="348">
        <v>0</v>
      </c>
      <c r="I27" s="348">
        <f t="shared" si="5"/>
        <v>0</v>
      </c>
      <c r="J27" s="348">
        <v>0</v>
      </c>
      <c r="K27" s="349">
        <f t="shared" si="6"/>
        <v>0</v>
      </c>
    </row>
    <row r="28" spans="1:11" ht="19.5" customHeight="1" x14ac:dyDescent="0.3">
      <c r="A28" s="346"/>
      <c r="B28" s="346"/>
      <c r="C28" s="346"/>
      <c r="D28" s="346" t="s">
        <v>368</v>
      </c>
      <c r="E28" s="346"/>
      <c r="F28" s="344">
        <f t="shared" si="8"/>
        <v>0</v>
      </c>
      <c r="G28" s="344">
        <f t="shared" si="8"/>
        <v>0</v>
      </c>
      <c r="H28" s="348">
        <v>0</v>
      </c>
      <c r="I28" s="348">
        <f t="shared" si="5"/>
        <v>0</v>
      </c>
      <c r="J28" s="348">
        <v>0</v>
      </c>
      <c r="K28" s="349">
        <f t="shared" si="6"/>
        <v>0</v>
      </c>
    </row>
    <row r="29" spans="1:11" ht="18.600000000000001" customHeight="1" x14ac:dyDescent="0.4">
      <c r="A29" s="777" t="s">
        <v>339</v>
      </c>
      <c r="B29" s="777"/>
      <c r="C29" s="777"/>
      <c r="D29" s="777"/>
      <c r="E29" s="778"/>
      <c r="F29" s="783" t="s">
        <v>340</v>
      </c>
      <c r="G29" s="784"/>
      <c r="H29" s="340" t="s">
        <v>341</v>
      </c>
      <c r="I29" s="341" t="s">
        <v>342</v>
      </c>
      <c r="J29" s="340" t="s">
        <v>343</v>
      </c>
      <c r="K29" s="342" t="s">
        <v>344</v>
      </c>
    </row>
    <row r="30" spans="1:11" ht="18.600000000000001" customHeight="1" x14ac:dyDescent="0.4">
      <c r="A30" s="779"/>
      <c r="B30" s="779"/>
      <c r="C30" s="779"/>
      <c r="D30" s="779"/>
      <c r="E30" s="780"/>
      <c r="F30" s="328" t="s">
        <v>345</v>
      </c>
      <c r="G30" s="328" t="s">
        <v>346</v>
      </c>
      <c r="H30" s="328" t="s">
        <v>345</v>
      </c>
      <c r="I30" s="328" t="s">
        <v>346</v>
      </c>
      <c r="J30" s="328" t="s">
        <v>345</v>
      </c>
      <c r="K30" s="339" t="s">
        <v>346</v>
      </c>
    </row>
    <row r="31" spans="1:11" ht="19.5" customHeight="1" x14ac:dyDescent="0.3">
      <c r="A31" s="346"/>
      <c r="B31" s="346"/>
      <c r="C31" s="346" t="s">
        <v>369</v>
      </c>
      <c r="D31" s="346"/>
      <c r="E31" s="346"/>
      <c r="F31" s="344">
        <f>H31+J31</f>
        <v>0</v>
      </c>
      <c r="G31" s="344">
        <f>I31+K31</f>
        <v>0</v>
      </c>
      <c r="H31" s="344">
        <f>SUM(H32:H33)</f>
        <v>0</v>
      </c>
      <c r="I31" s="344">
        <f t="shared" ref="I31:K31" si="10">SUM(I32:I33)</f>
        <v>0</v>
      </c>
      <c r="J31" s="344">
        <f t="shared" si="10"/>
        <v>0</v>
      </c>
      <c r="K31" s="345">
        <f t="shared" si="10"/>
        <v>0</v>
      </c>
    </row>
    <row r="32" spans="1:11" ht="19.5" customHeight="1" x14ac:dyDescent="0.3">
      <c r="A32" s="346"/>
      <c r="B32" s="346"/>
      <c r="C32" s="346"/>
      <c r="D32" s="346" t="s">
        <v>370</v>
      </c>
      <c r="E32" s="346"/>
      <c r="F32" s="344">
        <f t="shared" ref="F32:G42" si="11">H32+J32</f>
        <v>0</v>
      </c>
      <c r="G32" s="344">
        <f t="shared" si="11"/>
        <v>0</v>
      </c>
      <c r="H32" s="348">
        <v>0</v>
      </c>
      <c r="I32" s="348">
        <f t="shared" ref="I32:I36" si="12">H32</f>
        <v>0</v>
      </c>
      <c r="J32" s="348">
        <v>0</v>
      </c>
      <c r="K32" s="349">
        <f t="shared" ref="K32:K36" si="13">J32</f>
        <v>0</v>
      </c>
    </row>
    <row r="33" spans="1:11" ht="19.5" customHeight="1" x14ac:dyDescent="0.3">
      <c r="A33" s="346"/>
      <c r="B33" s="346"/>
      <c r="C33" s="346"/>
      <c r="D33" s="346" t="s">
        <v>371</v>
      </c>
      <c r="E33" s="346"/>
      <c r="F33" s="344">
        <f t="shared" si="11"/>
        <v>0</v>
      </c>
      <c r="G33" s="344">
        <f t="shared" si="11"/>
        <v>0</v>
      </c>
      <c r="H33" s="348">
        <v>0</v>
      </c>
      <c r="I33" s="348">
        <f t="shared" si="12"/>
        <v>0</v>
      </c>
      <c r="J33" s="348">
        <v>0</v>
      </c>
      <c r="K33" s="349">
        <f t="shared" si="13"/>
        <v>0</v>
      </c>
    </row>
    <row r="34" spans="1:11" ht="19.5" customHeight="1" x14ac:dyDescent="0.3">
      <c r="A34" s="346"/>
      <c r="B34" s="346"/>
      <c r="C34" s="346" t="s">
        <v>372</v>
      </c>
      <c r="D34" s="346"/>
      <c r="E34" s="346"/>
      <c r="F34" s="344">
        <f t="shared" si="11"/>
        <v>0</v>
      </c>
      <c r="G34" s="344">
        <f t="shared" si="11"/>
        <v>0</v>
      </c>
      <c r="H34" s="348">
        <v>0</v>
      </c>
      <c r="I34" s="348">
        <f t="shared" si="12"/>
        <v>0</v>
      </c>
      <c r="J34" s="348">
        <v>0</v>
      </c>
      <c r="K34" s="349">
        <f t="shared" si="13"/>
        <v>0</v>
      </c>
    </row>
    <row r="35" spans="1:11" ht="19.5" customHeight="1" x14ac:dyDescent="0.3">
      <c r="A35" s="346"/>
      <c r="B35" s="346"/>
      <c r="C35" s="346" t="s">
        <v>373</v>
      </c>
      <c r="D35" s="346"/>
      <c r="E35" s="346"/>
      <c r="F35" s="344">
        <f t="shared" si="11"/>
        <v>0</v>
      </c>
      <c r="G35" s="344">
        <f t="shared" si="11"/>
        <v>0</v>
      </c>
      <c r="H35" s="348">
        <v>0</v>
      </c>
      <c r="I35" s="348">
        <f t="shared" si="12"/>
        <v>0</v>
      </c>
      <c r="J35" s="348">
        <v>0</v>
      </c>
      <c r="K35" s="349">
        <f t="shared" si="13"/>
        <v>0</v>
      </c>
    </row>
    <row r="36" spans="1:11" ht="19.5" customHeight="1" x14ac:dyDescent="0.3">
      <c r="A36" s="346"/>
      <c r="B36" s="346"/>
      <c r="C36" s="346" t="s">
        <v>374</v>
      </c>
      <c r="D36" s="346"/>
      <c r="E36" s="346"/>
      <c r="F36" s="344">
        <f t="shared" si="11"/>
        <v>459649</v>
      </c>
      <c r="G36" s="344">
        <f t="shared" si="11"/>
        <v>459649</v>
      </c>
      <c r="H36" s="348">
        <v>455137</v>
      </c>
      <c r="I36" s="348">
        <f t="shared" si="12"/>
        <v>455137</v>
      </c>
      <c r="J36" s="348">
        <v>4512</v>
      </c>
      <c r="K36" s="349">
        <f t="shared" si="13"/>
        <v>4512</v>
      </c>
    </row>
    <row r="37" spans="1:11" ht="19.5" customHeight="1" x14ac:dyDescent="0.3">
      <c r="A37" s="346"/>
      <c r="B37" s="346" t="s">
        <v>375</v>
      </c>
      <c r="C37" s="346"/>
      <c r="D37" s="346"/>
      <c r="E37" s="346"/>
      <c r="F37" s="344">
        <f t="shared" si="11"/>
        <v>0</v>
      </c>
      <c r="G37" s="344">
        <f t="shared" si="11"/>
        <v>0</v>
      </c>
      <c r="H37" s="344">
        <f>SUM(H38)</f>
        <v>0</v>
      </c>
      <c r="I37" s="344">
        <f t="shared" ref="I37:K37" si="14">SUM(I38)</f>
        <v>0</v>
      </c>
      <c r="J37" s="344">
        <f t="shared" si="14"/>
        <v>0</v>
      </c>
      <c r="K37" s="345">
        <f t="shared" si="14"/>
        <v>0</v>
      </c>
    </row>
    <row r="38" spans="1:11" ht="19.5" customHeight="1" x14ac:dyDescent="0.3">
      <c r="A38" s="346"/>
      <c r="B38" s="346"/>
      <c r="C38" s="346" t="s">
        <v>376</v>
      </c>
      <c r="D38" s="346"/>
      <c r="E38" s="346"/>
      <c r="F38" s="344">
        <f t="shared" si="11"/>
        <v>0</v>
      </c>
      <c r="G38" s="344">
        <f t="shared" si="11"/>
        <v>0</v>
      </c>
      <c r="H38" s="344">
        <f>SUM(H39:H42)</f>
        <v>0</v>
      </c>
      <c r="I38" s="344">
        <f>SUM(I39:I42)</f>
        <v>0</v>
      </c>
      <c r="J38" s="344">
        <f t="shared" ref="J38:K38" si="15">SUM(J39:J42)</f>
        <v>0</v>
      </c>
      <c r="K38" s="345">
        <f t="shared" si="15"/>
        <v>0</v>
      </c>
    </row>
    <row r="39" spans="1:11" ht="19.5" customHeight="1" x14ac:dyDescent="0.3">
      <c r="A39" s="346"/>
      <c r="B39" s="346"/>
      <c r="C39" s="346"/>
      <c r="D39" s="346" t="s">
        <v>377</v>
      </c>
      <c r="E39" s="346"/>
      <c r="F39" s="344">
        <f t="shared" si="11"/>
        <v>0</v>
      </c>
      <c r="G39" s="344">
        <f t="shared" si="11"/>
        <v>0</v>
      </c>
      <c r="H39" s="348">
        <v>0</v>
      </c>
      <c r="I39" s="348">
        <f t="shared" ref="I39:I42" si="16">H39</f>
        <v>0</v>
      </c>
      <c r="J39" s="348">
        <v>0</v>
      </c>
      <c r="K39" s="349">
        <f t="shared" ref="K39:K42" si="17">J39</f>
        <v>0</v>
      </c>
    </row>
    <row r="40" spans="1:11" ht="19.5" customHeight="1" x14ac:dyDescent="0.3">
      <c r="A40" s="346"/>
      <c r="B40" s="346"/>
      <c r="C40" s="346"/>
      <c r="D40" s="346" t="s">
        <v>378</v>
      </c>
      <c r="E40" s="346"/>
      <c r="F40" s="344">
        <f t="shared" si="11"/>
        <v>0</v>
      </c>
      <c r="G40" s="344">
        <f t="shared" si="11"/>
        <v>0</v>
      </c>
      <c r="H40" s="348">
        <v>0</v>
      </c>
      <c r="I40" s="348">
        <f t="shared" si="16"/>
        <v>0</v>
      </c>
      <c r="J40" s="348">
        <v>0</v>
      </c>
      <c r="K40" s="349">
        <f t="shared" si="17"/>
        <v>0</v>
      </c>
    </row>
    <row r="41" spans="1:11" ht="19.5" customHeight="1" x14ac:dyDescent="0.3">
      <c r="A41" s="346"/>
      <c r="B41" s="346"/>
      <c r="C41" s="346"/>
      <c r="D41" s="346" t="s">
        <v>379</v>
      </c>
      <c r="E41" s="346"/>
      <c r="F41" s="344">
        <f t="shared" si="11"/>
        <v>0</v>
      </c>
      <c r="G41" s="344">
        <f t="shared" si="11"/>
        <v>0</v>
      </c>
      <c r="H41" s="348">
        <v>0</v>
      </c>
      <c r="I41" s="348">
        <f t="shared" si="16"/>
        <v>0</v>
      </c>
      <c r="J41" s="348">
        <v>0</v>
      </c>
      <c r="K41" s="349">
        <f t="shared" si="17"/>
        <v>0</v>
      </c>
    </row>
    <row r="42" spans="1:11" ht="19.5" customHeight="1" x14ac:dyDescent="0.3">
      <c r="A42" s="346"/>
      <c r="B42" s="346"/>
      <c r="C42" s="346"/>
      <c r="D42" s="346" t="s">
        <v>364</v>
      </c>
      <c r="E42" s="346"/>
      <c r="F42" s="344">
        <f t="shared" si="11"/>
        <v>0</v>
      </c>
      <c r="G42" s="344">
        <f t="shared" si="11"/>
        <v>0</v>
      </c>
      <c r="H42" s="348"/>
      <c r="I42" s="348">
        <f t="shared" si="16"/>
        <v>0</v>
      </c>
      <c r="J42" s="348">
        <v>0</v>
      </c>
      <c r="K42" s="349">
        <f t="shared" si="17"/>
        <v>0</v>
      </c>
    </row>
    <row r="43" spans="1:11" ht="19.5" customHeight="1" x14ac:dyDescent="0.3">
      <c r="A43" s="346"/>
      <c r="B43" s="351" t="s">
        <v>380</v>
      </c>
      <c r="C43" s="346"/>
      <c r="D43" s="346"/>
      <c r="E43" s="346"/>
      <c r="F43" s="344">
        <f>F37+F7</f>
        <v>34729564</v>
      </c>
      <c r="G43" s="344">
        <f t="shared" ref="G43:K43" si="18">G37+G7</f>
        <v>34729564</v>
      </c>
      <c r="H43" s="344">
        <f t="shared" si="18"/>
        <v>34725052</v>
      </c>
      <c r="I43" s="344">
        <f t="shared" si="18"/>
        <v>34725052</v>
      </c>
      <c r="J43" s="344">
        <f t="shared" si="18"/>
        <v>4512</v>
      </c>
      <c r="K43" s="345">
        <f t="shared" si="18"/>
        <v>4512</v>
      </c>
    </row>
    <row r="44" spans="1:11" ht="19.5" customHeight="1" x14ac:dyDescent="0.3">
      <c r="A44" s="346"/>
      <c r="B44" s="346" t="s">
        <v>381</v>
      </c>
      <c r="C44" s="346"/>
      <c r="D44" s="346"/>
      <c r="E44" s="346"/>
      <c r="F44" s="352">
        <v>0</v>
      </c>
      <c r="G44" s="348">
        <f>F44</f>
        <v>0</v>
      </c>
      <c r="H44" s="353"/>
      <c r="I44" s="354"/>
      <c r="J44" s="354"/>
      <c r="K44" s="355"/>
    </row>
    <row r="45" spans="1:11" ht="19.5" customHeight="1" x14ac:dyDescent="0.3">
      <c r="A45" s="346"/>
      <c r="B45" s="346" t="s">
        <v>382</v>
      </c>
      <c r="C45" s="346"/>
      <c r="D45" s="346"/>
      <c r="E45" s="346"/>
      <c r="F45" s="352">
        <v>0</v>
      </c>
      <c r="G45" s="348">
        <f t="shared" ref="G45:G50" si="19">F45</f>
        <v>0</v>
      </c>
      <c r="H45" s="356"/>
      <c r="I45" s="357"/>
      <c r="J45" s="357"/>
      <c r="K45" s="358"/>
    </row>
    <row r="46" spans="1:11" ht="19.5" customHeight="1" x14ac:dyDescent="0.3">
      <c r="A46" s="346"/>
      <c r="B46" s="346" t="s">
        <v>383</v>
      </c>
      <c r="C46" s="346"/>
      <c r="D46" s="346"/>
      <c r="E46" s="346"/>
      <c r="F46" s="352">
        <v>0</v>
      </c>
      <c r="G46" s="348">
        <f t="shared" si="19"/>
        <v>0</v>
      </c>
      <c r="H46" s="356"/>
      <c r="I46" s="357"/>
      <c r="J46" s="357"/>
      <c r="K46" s="358"/>
    </row>
    <row r="47" spans="1:11" ht="19.5" customHeight="1" x14ac:dyDescent="0.3">
      <c r="A47" s="346"/>
      <c r="B47" s="346" t="s">
        <v>384</v>
      </c>
      <c r="C47" s="346"/>
      <c r="D47" s="346"/>
      <c r="E47" s="346"/>
      <c r="F47" s="352">
        <v>0</v>
      </c>
      <c r="G47" s="348">
        <f t="shared" si="19"/>
        <v>0</v>
      </c>
      <c r="H47" s="359"/>
      <c r="I47" s="357"/>
      <c r="J47" s="357"/>
      <c r="K47" s="358"/>
    </row>
    <row r="48" spans="1:11" ht="19.5" customHeight="1" x14ac:dyDescent="0.3">
      <c r="A48" s="346"/>
      <c r="B48" s="346" t="s">
        <v>385</v>
      </c>
      <c r="C48" s="346"/>
      <c r="D48" s="346"/>
      <c r="E48" s="346"/>
      <c r="F48" s="352">
        <v>0</v>
      </c>
      <c r="G48" s="348">
        <f t="shared" si="19"/>
        <v>0</v>
      </c>
      <c r="H48" s="356"/>
      <c r="I48" s="357"/>
      <c r="J48" s="357"/>
      <c r="K48" s="358"/>
    </row>
    <row r="49" spans="1:11" ht="19.5" customHeight="1" x14ac:dyDescent="0.3">
      <c r="A49" s="346" t="s">
        <v>386</v>
      </c>
      <c r="B49" s="346"/>
      <c r="C49" s="346"/>
      <c r="D49" s="346"/>
      <c r="E49" s="346"/>
      <c r="F49" s="352">
        <v>0</v>
      </c>
      <c r="G49" s="348">
        <f t="shared" si="19"/>
        <v>0</v>
      </c>
      <c r="H49" s="356"/>
      <c r="I49" s="357"/>
      <c r="J49" s="357"/>
      <c r="K49" s="358"/>
    </row>
    <row r="50" spans="1:11" ht="19.5" customHeight="1" x14ac:dyDescent="0.3">
      <c r="A50" s="346"/>
      <c r="B50" s="346" t="s">
        <v>387</v>
      </c>
      <c r="C50" s="346"/>
      <c r="D50" s="346"/>
      <c r="E50" s="346"/>
      <c r="F50" s="352">
        <v>0</v>
      </c>
      <c r="G50" s="348">
        <f t="shared" si="19"/>
        <v>0</v>
      </c>
      <c r="H50" s="356"/>
      <c r="I50" s="357"/>
      <c r="J50" s="357"/>
      <c r="K50" s="358"/>
    </row>
    <row r="51" spans="1:11" ht="19.5" customHeight="1" x14ac:dyDescent="0.3">
      <c r="A51" s="351" t="s">
        <v>388</v>
      </c>
      <c r="B51" s="346"/>
      <c r="C51" s="346"/>
      <c r="D51" s="346"/>
      <c r="E51" s="360"/>
      <c r="F51" s="344">
        <f>SUM(F43:F50)</f>
        <v>34729564</v>
      </c>
      <c r="G51" s="344">
        <f>SUM(G43:G50)</f>
        <v>34729564</v>
      </c>
      <c r="H51" s="356"/>
      <c r="I51" s="357"/>
      <c r="J51" s="357"/>
      <c r="K51" s="358"/>
    </row>
    <row r="52" spans="1:11" ht="19.5" customHeight="1" x14ac:dyDescent="0.3">
      <c r="A52" s="351" t="s">
        <v>389</v>
      </c>
      <c r="B52" s="346"/>
      <c r="C52" s="346"/>
      <c r="D52" s="346"/>
      <c r="E52" s="361"/>
      <c r="F52" s="348">
        <f>'鄉庫收支月報表(113年12月)'!F128</f>
        <v>371745424</v>
      </c>
      <c r="G52" s="348"/>
      <c r="H52" s="356"/>
      <c r="I52" s="357"/>
      <c r="J52" s="357"/>
      <c r="K52" s="358"/>
    </row>
    <row r="53" spans="1:11" ht="19.5" customHeight="1" x14ac:dyDescent="0.3">
      <c r="A53" s="351" t="s">
        <v>390</v>
      </c>
      <c r="B53" s="346"/>
      <c r="C53" s="346"/>
      <c r="D53" s="346"/>
      <c r="E53" s="361"/>
      <c r="F53" s="344">
        <f>SUM(F51:F52)</f>
        <v>406474988</v>
      </c>
      <c r="G53" s="348"/>
      <c r="H53" s="362"/>
      <c r="I53" s="363"/>
      <c r="J53" s="363"/>
      <c r="K53" s="364"/>
    </row>
    <row r="54" spans="1:11" ht="18.600000000000001" customHeight="1" x14ac:dyDescent="0.4">
      <c r="A54" s="777" t="s">
        <v>339</v>
      </c>
      <c r="B54" s="777"/>
      <c r="C54" s="777"/>
      <c r="D54" s="777"/>
      <c r="E54" s="778"/>
      <c r="F54" s="781" t="s">
        <v>340</v>
      </c>
      <c r="G54" s="782"/>
      <c r="H54" s="366" t="s">
        <v>341</v>
      </c>
      <c r="I54" s="367" t="s">
        <v>391</v>
      </c>
      <c r="J54" s="366" t="s">
        <v>343</v>
      </c>
      <c r="K54" s="368" t="s">
        <v>392</v>
      </c>
    </row>
    <row r="55" spans="1:11" ht="18.600000000000001" customHeight="1" x14ac:dyDescent="0.4">
      <c r="A55" s="779"/>
      <c r="B55" s="779"/>
      <c r="C55" s="779"/>
      <c r="D55" s="779"/>
      <c r="E55" s="780"/>
      <c r="F55" s="369" t="s">
        <v>345</v>
      </c>
      <c r="G55" s="369" t="s">
        <v>346</v>
      </c>
      <c r="H55" s="369" t="s">
        <v>345</v>
      </c>
      <c r="I55" s="369" t="s">
        <v>346</v>
      </c>
      <c r="J55" s="369" t="s">
        <v>345</v>
      </c>
      <c r="K55" s="365" t="s">
        <v>346</v>
      </c>
    </row>
    <row r="56" spans="1:11" ht="19.5" customHeight="1" x14ac:dyDescent="0.3">
      <c r="A56" s="346"/>
      <c r="B56" s="347" t="s">
        <v>393</v>
      </c>
      <c r="C56" s="346"/>
      <c r="D56" s="346"/>
      <c r="E56" s="346"/>
      <c r="F56" s="344">
        <f>H56+J56</f>
        <v>12297313</v>
      </c>
      <c r="G56" s="344">
        <f>I56+K56</f>
        <v>12297313</v>
      </c>
      <c r="H56" s="344">
        <f>H57+H62+H66+H71+H77+H82+H85+H88</f>
        <v>12297313</v>
      </c>
      <c r="I56" s="344">
        <f t="shared" ref="I56:K56" si="20">I57+I62+I66+I71+I77+I82+I85+I88</f>
        <v>12297313</v>
      </c>
      <c r="J56" s="344">
        <f t="shared" si="20"/>
        <v>0</v>
      </c>
      <c r="K56" s="345">
        <f t="shared" si="20"/>
        <v>0</v>
      </c>
    </row>
    <row r="57" spans="1:11" ht="19.5" customHeight="1" x14ac:dyDescent="0.3">
      <c r="A57" s="346"/>
      <c r="B57" s="346"/>
      <c r="C57" s="347" t="s">
        <v>394</v>
      </c>
      <c r="D57" s="346"/>
      <c r="E57" s="346"/>
      <c r="F57" s="344">
        <f t="shared" ref="F57:G79" si="21">H57+J57</f>
        <v>8144745</v>
      </c>
      <c r="G57" s="344">
        <f t="shared" si="21"/>
        <v>8144745</v>
      </c>
      <c r="H57" s="344">
        <f>SUM(H58:H61)</f>
        <v>8144745</v>
      </c>
      <c r="I57" s="344">
        <f t="shared" ref="I57:K57" si="22">SUM(I58:I61)</f>
        <v>8144745</v>
      </c>
      <c r="J57" s="344">
        <f t="shared" si="22"/>
        <v>0</v>
      </c>
      <c r="K57" s="345">
        <f t="shared" si="22"/>
        <v>0</v>
      </c>
    </row>
    <row r="58" spans="1:11" ht="19.5" customHeight="1" x14ac:dyDescent="0.3">
      <c r="A58" s="346"/>
      <c r="B58" s="346"/>
      <c r="C58" s="347"/>
      <c r="D58" s="346" t="s">
        <v>395</v>
      </c>
      <c r="E58" s="346"/>
      <c r="F58" s="344">
        <f t="shared" si="21"/>
        <v>3147942</v>
      </c>
      <c r="G58" s="344">
        <f t="shared" si="21"/>
        <v>3147942</v>
      </c>
      <c r="H58" s="348">
        <v>3147942</v>
      </c>
      <c r="I58" s="348">
        <f t="shared" ref="I58:I79" si="23">H58</f>
        <v>3147942</v>
      </c>
      <c r="J58" s="348">
        <v>0</v>
      </c>
      <c r="K58" s="349">
        <f t="shared" ref="K58:K61" si="24">J58</f>
        <v>0</v>
      </c>
    </row>
    <row r="59" spans="1:11" ht="19.5" customHeight="1" x14ac:dyDescent="0.3">
      <c r="A59" s="346"/>
      <c r="B59" s="346"/>
      <c r="C59" s="347"/>
      <c r="D59" s="346" t="s">
        <v>396</v>
      </c>
      <c r="E59" s="346"/>
      <c r="F59" s="344">
        <f t="shared" si="21"/>
        <v>1505188</v>
      </c>
      <c r="G59" s="344">
        <f t="shared" si="21"/>
        <v>1505188</v>
      </c>
      <c r="H59" s="348">
        <v>1505188</v>
      </c>
      <c r="I59" s="348">
        <f t="shared" si="23"/>
        <v>1505188</v>
      </c>
      <c r="J59" s="348">
        <v>0</v>
      </c>
      <c r="K59" s="349">
        <f t="shared" si="24"/>
        <v>0</v>
      </c>
    </row>
    <row r="60" spans="1:11" ht="19.5" customHeight="1" x14ac:dyDescent="0.3">
      <c r="A60" s="346"/>
      <c r="B60" s="346"/>
      <c r="C60" s="347"/>
      <c r="D60" s="346" t="s">
        <v>397</v>
      </c>
      <c r="E60" s="346"/>
      <c r="F60" s="344">
        <f t="shared" si="21"/>
        <v>3479807</v>
      </c>
      <c r="G60" s="344">
        <f t="shared" si="21"/>
        <v>3479807</v>
      </c>
      <c r="H60" s="348">
        <v>3479807</v>
      </c>
      <c r="I60" s="348">
        <f t="shared" si="23"/>
        <v>3479807</v>
      </c>
      <c r="J60" s="348">
        <v>0</v>
      </c>
      <c r="K60" s="349">
        <f t="shared" si="24"/>
        <v>0</v>
      </c>
    </row>
    <row r="61" spans="1:11" ht="19.5" customHeight="1" x14ac:dyDescent="0.3">
      <c r="A61" s="346"/>
      <c r="B61" s="346"/>
      <c r="C61" s="347"/>
      <c r="D61" s="346" t="s">
        <v>398</v>
      </c>
      <c r="E61" s="346"/>
      <c r="F61" s="344">
        <f t="shared" si="21"/>
        <v>11808</v>
      </c>
      <c r="G61" s="344">
        <f t="shared" si="21"/>
        <v>11808</v>
      </c>
      <c r="H61" s="348">
        <v>11808</v>
      </c>
      <c r="I61" s="348">
        <f t="shared" si="23"/>
        <v>11808</v>
      </c>
      <c r="J61" s="348">
        <v>0</v>
      </c>
      <c r="K61" s="349">
        <f t="shared" si="24"/>
        <v>0</v>
      </c>
    </row>
    <row r="62" spans="1:11" ht="19.5" customHeight="1" x14ac:dyDescent="0.3">
      <c r="A62" s="346"/>
      <c r="B62" s="346"/>
      <c r="C62" s="347" t="s">
        <v>399</v>
      </c>
      <c r="D62" s="346"/>
      <c r="E62" s="346"/>
      <c r="F62" s="344">
        <f t="shared" si="21"/>
        <v>233414</v>
      </c>
      <c r="G62" s="344">
        <f t="shared" si="21"/>
        <v>233414</v>
      </c>
      <c r="H62" s="344">
        <f>SUM(H63:H65)</f>
        <v>233414</v>
      </c>
      <c r="I62" s="344">
        <f t="shared" ref="I62:K62" si="25">SUM(I63:I65)</f>
        <v>233414</v>
      </c>
      <c r="J62" s="344">
        <f t="shared" si="25"/>
        <v>0</v>
      </c>
      <c r="K62" s="345">
        <f t="shared" si="25"/>
        <v>0</v>
      </c>
    </row>
    <row r="63" spans="1:11" ht="19.5" customHeight="1" x14ac:dyDescent="0.3">
      <c r="A63" s="346"/>
      <c r="B63" s="346"/>
      <c r="C63" s="347"/>
      <c r="D63" s="346" t="s">
        <v>400</v>
      </c>
      <c r="E63" s="346"/>
      <c r="F63" s="344">
        <f t="shared" si="21"/>
        <v>0</v>
      </c>
      <c r="G63" s="344">
        <f t="shared" si="21"/>
        <v>0</v>
      </c>
      <c r="H63" s="348">
        <v>0</v>
      </c>
      <c r="I63" s="348">
        <f t="shared" si="23"/>
        <v>0</v>
      </c>
      <c r="J63" s="348">
        <v>0</v>
      </c>
      <c r="K63" s="349">
        <f t="shared" ref="K63:K65" si="26">J63</f>
        <v>0</v>
      </c>
    </row>
    <row r="64" spans="1:11" ht="19.5" customHeight="1" x14ac:dyDescent="0.3">
      <c r="A64" s="346"/>
      <c r="B64" s="346"/>
      <c r="C64" s="347"/>
      <c r="D64" s="346" t="s">
        <v>401</v>
      </c>
      <c r="E64" s="346"/>
      <c r="F64" s="344">
        <f t="shared" si="21"/>
        <v>0</v>
      </c>
      <c r="G64" s="344">
        <f t="shared" si="21"/>
        <v>0</v>
      </c>
      <c r="H64" s="348">
        <v>0</v>
      </c>
      <c r="I64" s="348">
        <f t="shared" si="23"/>
        <v>0</v>
      </c>
      <c r="J64" s="348">
        <v>0</v>
      </c>
      <c r="K64" s="349">
        <f t="shared" si="26"/>
        <v>0</v>
      </c>
    </row>
    <row r="65" spans="1:13" ht="19.5" customHeight="1" x14ac:dyDescent="0.3">
      <c r="A65" s="346"/>
      <c r="B65" s="346"/>
      <c r="C65" s="347"/>
      <c r="D65" s="346" t="s">
        <v>402</v>
      </c>
      <c r="E65" s="346"/>
      <c r="F65" s="344">
        <f t="shared" si="21"/>
        <v>233414</v>
      </c>
      <c r="G65" s="344">
        <f t="shared" si="21"/>
        <v>233414</v>
      </c>
      <c r="H65" s="348">
        <v>233414</v>
      </c>
      <c r="I65" s="348">
        <f t="shared" si="23"/>
        <v>233414</v>
      </c>
      <c r="J65" s="348">
        <v>0</v>
      </c>
      <c r="K65" s="349">
        <f t="shared" si="26"/>
        <v>0</v>
      </c>
    </row>
    <row r="66" spans="1:13" ht="19.5" customHeight="1" x14ac:dyDescent="0.3">
      <c r="A66" s="346"/>
      <c r="B66" s="346"/>
      <c r="C66" s="347" t="s">
        <v>403</v>
      </c>
      <c r="D66" s="346"/>
      <c r="E66" s="346"/>
      <c r="F66" s="344">
        <f t="shared" si="21"/>
        <v>967696</v>
      </c>
      <c r="G66" s="344">
        <f t="shared" si="21"/>
        <v>967696</v>
      </c>
      <c r="H66" s="344">
        <f>SUM(H67:H70)</f>
        <v>967696</v>
      </c>
      <c r="I66" s="344">
        <f t="shared" ref="I66:K66" si="27">SUM(I67:I70)</f>
        <v>967696</v>
      </c>
      <c r="J66" s="344">
        <f t="shared" si="27"/>
        <v>0</v>
      </c>
      <c r="K66" s="345">
        <f t="shared" si="27"/>
        <v>0</v>
      </c>
    </row>
    <row r="67" spans="1:13" ht="19.5" customHeight="1" x14ac:dyDescent="0.3">
      <c r="A67" s="346"/>
      <c r="B67" s="346"/>
      <c r="C67" s="347"/>
      <c r="D67" s="346" t="s">
        <v>404</v>
      </c>
      <c r="E67" s="346"/>
      <c r="F67" s="344">
        <f t="shared" si="21"/>
        <v>604474</v>
      </c>
      <c r="G67" s="344">
        <f t="shared" si="21"/>
        <v>604474</v>
      </c>
      <c r="H67" s="348">
        <v>604474</v>
      </c>
      <c r="I67" s="348">
        <f t="shared" si="23"/>
        <v>604474</v>
      </c>
      <c r="J67" s="348">
        <v>0</v>
      </c>
      <c r="K67" s="349">
        <f t="shared" ref="K67:K70" si="28">J67</f>
        <v>0</v>
      </c>
    </row>
    <row r="68" spans="1:13" ht="19.5" customHeight="1" x14ac:dyDescent="0.3">
      <c r="A68" s="346"/>
      <c r="B68" s="346"/>
      <c r="C68" s="347"/>
      <c r="D68" s="346" t="s">
        <v>405</v>
      </c>
      <c r="E68" s="346"/>
      <c r="F68" s="344">
        <f t="shared" si="21"/>
        <v>0</v>
      </c>
      <c r="G68" s="344">
        <f t="shared" si="21"/>
        <v>0</v>
      </c>
      <c r="H68" s="348">
        <v>0</v>
      </c>
      <c r="I68" s="348">
        <f t="shared" si="23"/>
        <v>0</v>
      </c>
      <c r="J68" s="348">
        <v>0</v>
      </c>
      <c r="K68" s="349">
        <f t="shared" si="28"/>
        <v>0</v>
      </c>
    </row>
    <row r="69" spans="1:13" ht="19.5" customHeight="1" x14ac:dyDescent="0.3">
      <c r="A69" s="346"/>
      <c r="B69" s="346"/>
      <c r="C69" s="347"/>
      <c r="D69" s="346" t="s">
        <v>406</v>
      </c>
      <c r="E69" s="346"/>
      <c r="F69" s="344">
        <f t="shared" si="21"/>
        <v>0</v>
      </c>
      <c r="G69" s="344">
        <f t="shared" si="21"/>
        <v>0</v>
      </c>
      <c r="H69" s="348">
        <v>0</v>
      </c>
      <c r="I69" s="348">
        <f t="shared" si="23"/>
        <v>0</v>
      </c>
      <c r="J69" s="348">
        <v>0</v>
      </c>
      <c r="K69" s="349">
        <f t="shared" si="28"/>
        <v>0</v>
      </c>
    </row>
    <row r="70" spans="1:13" ht="19.5" customHeight="1" x14ac:dyDescent="0.3">
      <c r="A70" s="346"/>
      <c r="B70" s="346"/>
      <c r="C70" s="347"/>
      <c r="D70" s="346" t="s">
        <v>407</v>
      </c>
      <c r="E70" s="346"/>
      <c r="F70" s="344">
        <f t="shared" si="21"/>
        <v>363222</v>
      </c>
      <c r="G70" s="344">
        <f t="shared" si="21"/>
        <v>363222</v>
      </c>
      <c r="H70" s="348">
        <v>363222</v>
      </c>
      <c r="I70" s="348">
        <f t="shared" si="23"/>
        <v>363222</v>
      </c>
      <c r="J70" s="348">
        <v>0</v>
      </c>
      <c r="K70" s="349">
        <f t="shared" si="28"/>
        <v>0</v>
      </c>
    </row>
    <row r="71" spans="1:13" ht="19.5" customHeight="1" x14ac:dyDescent="0.3">
      <c r="A71" s="346"/>
      <c r="B71" s="346"/>
      <c r="C71" s="347" t="s">
        <v>408</v>
      </c>
      <c r="D71" s="346"/>
      <c r="E71" s="346"/>
      <c r="F71" s="344">
        <f t="shared" si="21"/>
        <v>1035439</v>
      </c>
      <c r="G71" s="344">
        <f t="shared" si="21"/>
        <v>1035439</v>
      </c>
      <c r="H71" s="344">
        <f>SUM(H72:H76)</f>
        <v>1035439</v>
      </c>
      <c r="I71" s="344">
        <f t="shared" ref="I71:K71" si="29">SUM(I72:I76)</f>
        <v>1035439</v>
      </c>
      <c r="J71" s="344">
        <f t="shared" si="29"/>
        <v>0</v>
      </c>
      <c r="K71" s="345">
        <f t="shared" si="29"/>
        <v>0</v>
      </c>
    </row>
    <row r="72" spans="1:13" ht="19.5" customHeight="1" x14ac:dyDescent="0.3">
      <c r="A72" s="346"/>
      <c r="B72" s="346"/>
      <c r="C72" s="347"/>
      <c r="D72" s="346" t="s">
        <v>409</v>
      </c>
      <c r="E72" s="346"/>
      <c r="F72" s="344">
        <f t="shared" si="21"/>
        <v>46593</v>
      </c>
      <c r="G72" s="344">
        <f t="shared" si="21"/>
        <v>46593</v>
      </c>
      <c r="H72" s="348">
        <v>46593</v>
      </c>
      <c r="I72" s="348">
        <f t="shared" si="23"/>
        <v>46593</v>
      </c>
      <c r="J72" s="348">
        <v>0</v>
      </c>
      <c r="K72" s="349">
        <f t="shared" ref="K72:K76" si="30">J72</f>
        <v>0</v>
      </c>
    </row>
    <row r="73" spans="1:13" ht="19.5" customHeight="1" x14ac:dyDescent="0.3">
      <c r="A73" s="346"/>
      <c r="B73" s="346"/>
      <c r="C73" s="347"/>
      <c r="D73" s="346" t="s">
        <v>410</v>
      </c>
      <c r="E73" s="346"/>
      <c r="F73" s="344">
        <f t="shared" si="21"/>
        <v>0</v>
      </c>
      <c r="G73" s="344">
        <f t="shared" si="21"/>
        <v>0</v>
      </c>
      <c r="H73" s="348">
        <v>0</v>
      </c>
      <c r="I73" s="348">
        <f t="shared" si="23"/>
        <v>0</v>
      </c>
      <c r="J73" s="348">
        <v>0</v>
      </c>
      <c r="K73" s="349">
        <f t="shared" si="30"/>
        <v>0</v>
      </c>
    </row>
    <row r="74" spans="1:13" ht="19.5" customHeight="1" x14ac:dyDescent="0.3">
      <c r="A74" s="346"/>
      <c r="B74" s="346"/>
      <c r="C74" s="347"/>
      <c r="D74" s="346" t="s">
        <v>411</v>
      </c>
      <c r="E74" s="346"/>
      <c r="F74" s="344">
        <f t="shared" si="21"/>
        <v>988846</v>
      </c>
      <c r="G74" s="344">
        <f t="shared" si="21"/>
        <v>988846</v>
      </c>
      <c r="H74" s="348">
        <v>988846</v>
      </c>
      <c r="I74" s="348">
        <f t="shared" si="23"/>
        <v>988846</v>
      </c>
      <c r="J74" s="348">
        <v>0</v>
      </c>
      <c r="K74" s="349">
        <f t="shared" si="30"/>
        <v>0</v>
      </c>
    </row>
    <row r="75" spans="1:13" ht="19.5" customHeight="1" x14ac:dyDescent="0.3">
      <c r="A75" s="346"/>
      <c r="B75" s="346"/>
      <c r="C75" s="347"/>
      <c r="D75" s="346" t="s">
        <v>412</v>
      </c>
      <c r="E75" s="346"/>
      <c r="F75" s="344">
        <f t="shared" si="21"/>
        <v>0</v>
      </c>
      <c r="G75" s="344">
        <f t="shared" si="21"/>
        <v>0</v>
      </c>
      <c r="H75" s="348">
        <v>0</v>
      </c>
      <c r="I75" s="348">
        <f t="shared" si="23"/>
        <v>0</v>
      </c>
      <c r="J75" s="348">
        <v>0</v>
      </c>
      <c r="K75" s="349">
        <f t="shared" si="30"/>
        <v>0</v>
      </c>
    </row>
    <row r="76" spans="1:13" ht="19.5" customHeight="1" x14ac:dyDescent="0.3">
      <c r="A76" s="346"/>
      <c r="B76" s="346"/>
      <c r="C76" s="347"/>
      <c r="D76" s="346" t="s">
        <v>413</v>
      </c>
      <c r="E76" s="346"/>
      <c r="F76" s="344">
        <f t="shared" si="21"/>
        <v>0</v>
      </c>
      <c r="G76" s="344">
        <f t="shared" si="21"/>
        <v>0</v>
      </c>
      <c r="H76" s="348">
        <v>0</v>
      </c>
      <c r="I76" s="348">
        <f t="shared" si="23"/>
        <v>0</v>
      </c>
      <c r="J76" s="348">
        <v>0</v>
      </c>
      <c r="K76" s="349">
        <f t="shared" si="30"/>
        <v>0</v>
      </c>
    </row>
    <row r="77" spans="1:13" ht="19.5" customHeight="1" x14ac:dyDescent="0.3">
      <c r="A77" s="346"/>
      <c r="B77" s="346"/>
      <c r="C77" s="346" t="s">
        <v>414</v>
      </c>
      <c r="D77" s="346"/>
      <c r="E77" s="346"/>
      <c r="F77" s="344">
        <f t="shared" si="21"/>
        <v>1547610</v>
      </c>
      <c r="G77" s="344">
        <f t="shared" si="21"/>
        <v>1547610</v>
      </c>
      <c r="H77" s="344">
        <f>SUM(H78:H79)</f>
        <v>1547610</v>
      </c>
      <c r="I77" s="344">
        <f t="shared" ref="I77:K77" si="31">SUM(I78:I79)</f>
        <v>1547610</v>
      </c>
      <c r="J77" s="344">
        <f t="shared" si="31"/>
        <v>0</v>
      </c>
      <c r="K77" s="345">
        <f t="shared" si="31"/>
        <v>0</v>
      </c>
    </row>
    <row r="78" spans="1:13" ht="19.5" customHeight="1" x14ac:dyDescent="0.3">
      <c r="A78" s="346"/>
      <c r="B78" s="346"/>
      <c r="C78" s="346"/>
      <c r="D78" s="346" t="s">
        <v>415</v>
      </c>
      <c r="E78" s="346"/>
      <c r="F78" s="344">
        <f t="shared" si="21"/>
        <v>0</v>
      </c>
      <c r="G78" s="344">
        <f t="shared" si="21"/>
        <v>0</v>
      </c>
      <c r="H78" s="348">
        <v>0</v>
      </c>
      <c r="I78" s="348">
        <f t="shared" si="23"/>
        <v>0</v>
      </c>
      <c r="J78" s="348">
        <v>0</v>
      </c>
      <c r="K78" s="349">
        <f t="shared" ref="K78:K79" si="32">J78</f>
        <v>0</v>
      </c>
    </row>
    <row r="79" spans="1:13" ht="19.5" customHeight="1" x14ac:dyDescent="0.3">
      <c r="A79" s="346"/>
      <c r="B79" s="346"/>
      <c r="C79" s="346"/>
      <c r="D79" s="346" t="s">
        <v>416</v>
      </c>
      <c r="E79" s="346"/>
      <c r="F79" s="344">
        <f t="shared" si="21"/>
        <v>1547610</v>
      </c>
      <c r="G79" s="344">
        <f t="shared" si="21"/>
        <v>1547610</v>
      </c>
      <c r="H79" s="348">
        <v>1547610</v>
      </c>
      <c r="I79" s="348">
        <f t="shared" si="23"/>
        <v>1547610</v>
      </c>
      <c r="J79" s="348">
        <v>0</v>
      </c>
      <c r="K79" s="349">
        <f t="shared" si="32"/>
        <v>0</v>
      </c>
    </row>
    <row r="80" spans="1:13" ht="23.25" customHeight="1" x14ac:dyDescent="0.4">
      <c r="A80" s="777" t="s">
        <v>339</v>
      </c>
      <c r="B80" s="777"/>
      <c r="C80" s="777"/>
      <c r="D80" s="777"/>
      <c r="E80" s="778"/>
      <c r="F80" s="781" t="s">
        <v>340</v>
      </c>
      <c r="G80" s="782"/>
      <c r="H80" s="366" t="s">
        <v>341</v>
      </c>
      <c r="I80" s="367" t="s">
        <v>391</v>
      </c>
      <c r="J80" s="366" t="s">
        <v>343</v>
      </c>
      <c r="K80" s="368" t="s">
        <v>392</v>
      </c>
      <c r="L80" s="326"/>
      <c r="M80" s="370"/>
    </row>
    <row r="81" spans="1:13" ht="23.25" customHeight="1" x14ac:dyDescent="0.4">
      <c r="A81" s="779"/>
      <c r="B81" s="779"/>
      <c r="C81" s="779"/>
      <c r="D81" s="779"/>
      <c r="E81" s="780"/>
      <c r="F81" s="369" t="s">
        <v>345</v>
      </c>
      <c r="G81" s="369" t="s">
        <v>346</v>
      </c>
      <c r="H81" s="369" t="s">
        <v>345</v>
      </c>
      <c r="I81" s="369" t="s">
        <v>346</v>
      </c>
      <c r="J81" s="369" t="s">
        <v>345</v>
      </c>
      <c r="K81" s="365" t="s">
        <v>346</v>
      </c>
      <c r="L81" s="326"/>
      <c r="M81" s="371"/>
    </row>
    <row r="82" spans="1:13" ht="19.5" customHeight="1" x14ac:dyDescent="0.3">
      <c r="A82" s="346"/>
      <c r="B82" s="346"/>
      <c r="C82" s="346" t="s">
        <v>417</v>
      </c>
      <c r="D82" s="346"/>
      <c r="E82" s="346"/>
      <c r="F82" s="344">
        <f>H82+J82</f>
        <v>368409</v>
      </c>
      <c r="G82" s="344">
        <f>I82+K82</f>
        <v>368409</v>
      </c>
      <c r="H82" s="344">
        <f>SUM(H83:H84)</f>
        <v>368409</v>
      </c>
      <c r="I82" s="344">
        <f t="shared" ref="I82:K82" si="33">SUM(I83:I84)</f>
        <v>368409</v>
      </c>
      <c r="J82" s="344">
        <f t="shared" si="33"/>
        <v>0</v>
      </c>
      <c r="K82" s="345">
        <f t="shared" si="33"/>
        <v>0</v>
      </c>
    </row>
    <row r="83" spans="1:13" ht="19.5" customHeight="1" x14ac:dyDescent="0.3">
      <c r="A83" s="346"/>
      <c r="B83" s="346"/>
      <c r="C83" s="346"/>
      <c r="D83" s="346" t="s">
        <v>418</v>
      </c>
      <c r="E83" s="346"/>
      <c r="F83" s="344">
        <f t="shared" ref="F83:G98" si="34">H83+J83</f>
        <v>368409</v>
      </c>
      <c r="G83" s="344">
        <f t="shared" si="34"/>
        <v>368409</v>
      </c>
      <c r="H83" s="348">
        <v>368409</v>
      </c>
      <c r="I83" s="348">
        <f t="shared" ref="I83:I84" si="35">H83</f>
        <v>368409</v>
      </c>
      <c r="J83" s="348">
        <v>0</v>
      </c>
      <c r="K83" s="349">
        <f t="shared" ref="K83:K84" si="36">J83</f>
        <v>0</v>
      </c>
    </row>
    <row r="84" spans="1:13" ht="19.5" customHeight="1" x14ac:dyDescent="0.3">
      <c r="A84" s="346"/>
      <c r="B84" s="346"/>
      <c r="C84" s="346"/>
      <c r="D84" s="346" t="s">
        <v>419</v>
      </c>
      <c r="E84" s="346"/>
      <c r="F84" s="344">
        <f t="shared" si="34"/>
        <v>0</v>
      </c>
      <c r="G84" s="344">
        <f t="shared" si="34"/>
        <v>0</v>
      </c>
      <c r="H84" s="348">
        <v>0</v>
      </c>
      <c r="I84" s="348">
        <f t="shared" si="35"/>
        <v>0</v>
      </c>
      <c r="J84" s="348">
        <v>0</v>
      </c>
      <c r="K84" s="349">
        <f t="shared" si="36"/>
        <v>0</v>
      </c>
    </row>
    <row r="85" spans="1:13" ht="19.5" customHeight="1" x14ac:dyDescent="0.3">
      <c r="A85" s="346"/>
      <c r="B85" s="346"/>
      <c r="C85" s="346" t="s">
        <v>420</v>
      </c>
      <c r="D85" s="346"/>
      <c r="E85" s="346"/>
      <c r="F85" s="344">
        <f t="shared" si="34"/>
        <v>0</v>
      </c>
      <c r="G85" s="344">
        <f t="shared" si="34"/>
        <v>0</v>
      </c>
      <c r="H85" s="344">
        <f>SUM(H86:H87)</f>
        <v>0</v>
      </c>
      <c r="I85" s="344">
        <f t="shared" ref="I85:K85" si="37">SUM(I86:I87)</f>
        <v>0</v>
      </c>
      <c r="J85" s="344">
        <f t="shared" si="37"/>
        <v>0</v>
      </c>
      <c r="K85" s="345">
        <f t="shared" si="37"/>
        <v>0</v>
      </c>
    </row>
    <row r="86" spans="1:13" ht="19.5" customHeight="1" x14ac:dyDescent="0.3">
      <c r="A86" s="346"/>
      <c r="B86" s="346"/>
      <c r="C86" s="346"/>
      <c r="D86" s="346" t="s">
        <v>421</v>
      </c>
      <c r="E86" s="346"/>
      <c r="F86" s="344">
        <f t="shared" si="34"/>
        <v>0</v>
      </c>
      <c r="G86" s="344">
        <f t="shared" si="34"/>
        <v>0</v>
      </c>
      <c r="H86" s="348">
        <v>0</v>
      </c>
      <c r="I86" s="348">
        <f t="shared" ref="I86:I87" si="38">H86</f>
        <v>0</v>
      </c>
      <c r="J86" s="348">
        <v>0</v>
      </c>
      <c r="K86" s="349">
        <f t="shared" ref="K86:K87" si="39">J86</f>
        <v>0</v>
      </c>
    </row>
    <row r="87" spans="1:13" ht="19.5" customHeight="1" x14ac:dyDescent="0.3">
      <c r="A87" s="346"/>
      <c r="B87" s="346"/>
      <c r="C87" s="346"/>
      <c r="D87" s="346" t="s">
        <v>422</v>
      </c>
      <c r="E87" s="346"/>
      <c r="F87" s="344">
        <f t="shared" si="34"/>
        <v>0</v>
      </c>
      <c r="G87" s="344">
        <f t="shared" si="34"/>
        <v>0</v>
      </c>
      <c r="H87" s="348">
        <v>0</v>
      </c>
      <c r="I87" s="348">
        <f t="shared" si="38"/>
        <v>0</v>
      </c>
      <c r="J87" s="348">
        <v>0</v>
      </c>
      <c r="K87" s="349">
        <f t="shared" si="39"/>
        <v>0</v>
      </c>
    </row>
    <row r="88" spans="1:13" ht="19.5" customHeight="1" x14ac:dyDescent="0.3">
      <c r="A88" s="346"/>
      <c r="B88" s="346"/>
      <c r="C88" s="346" t="s">
        <v>423</v>
      </c>
      <c r="D88" s="346"/>
      <c r="E88" s="346"/>
      <c r="F88" s="344">
        <f t="shared" si="34"/>
        <v>0</v>
      </c>
      <c r="G88" s="344">
        <f t="shared" si="34"/>
        <v>0</v>
      </c>
      <c r="H88" s="344">
        <f>SUM(H89:H90)</f>
        <v>0</v>
      </c>
      <c r="I88" s="344">
        <f t="shared" ref="I88:K88" si="40">SUM(I89:I90)</f>
        <v>0</v>
      </c>
      <c r="J88" s="344">
        <f t="shared" si="40"/>
        <v>0</v>
      </c>
      <c r="K88" s="345">
        <f t="shared" si="40"/>
        <v>0</v>
      </c>
    </row>
    <row r="89" spans="1:13" ht="19.5" customHeight="1" x14ac:dyDescent="0.3">
      <c r="A89" s="346"/>
      <c r="B89" s="346"/>
      <c r="C89" s="346"/>
      <c r="D89" s="346" t="s">
        <v>424</v>
      </c>
      <c r="E89" s="346"/>
      <c r="F89" s="344">
        <f t="shared" si="34"/>
        <v>0</v>
      </c>
      <c r="G89" s="344">
        <f t="shared" si="34"/>
        <v>0</v>
      </c>
      <c r="H89" s="348">
        <v>0</v>
      </c>
      <c r="I89" s="348">
        <f t="shared" ref="I89:I90" si="41">H89</f>
        <v>0</v>
      </c>
      <c r="J89" s="348">
        <v>0</v>
      </c>
      <c r="K89" s="349">
        <f t="shared" ref="K89:K90" si="42">J89</f>
        <v>0</v>
      </c>
    </row>
    <row r="90" spans="1:13" ht="19.5" customHeight="1" x14ac:dyDescent="0.3">
      <c r="A90" s="346"/>
      <c r="B90" s="346"/>
      <c r="C90" s="346" t="s">
        <v>336</v>
      </c>
      <c r="D90" s="346" t="s">
        <v>425</v>
      </c>
      <c r="E90" s="346"/>
      <c r="F90" s="344">
        <f t="shared" si="34"/>
        <v>0</v>
      </c>
      <c r="G90" s="344">
        <f t="shared" si="34"/>
        <v>0</v>
      </c>
      <c r="H90" s="348">
        <v>0</v>
      </c>
      <c r="I90" s="348">
        <f t="shared" si="41"/>
        <v>0</v>
      </c>
      <c r="J90" s="348">
        <v>0</v>
      </c>
      <c r="K90" s="349">
        <f t="shared" si="42"/>
        <v>0</v>
      </c>
    </row>
    <row r="91" spans="1:13" ht="19.5" customHeight="1" x14ac:dyDescent="0.3">
      <c r="A91" s="346"/>
      <c r="B91" s="347" t="s">
        <v>375</v>
      </c>
      <c r="C91" s="346"/>
      <c r="D91" s="346"/>
      <c r="E91" s="346"/>
      <c r="F91" s="344">
        <f t="shared" si="34"/>
        <v>451637</v>
      </c>
      <c r="G91" s="344">
        <f t="shared" si="34"/>
        <v>451637</v>
      </c>
      <c r="H91" s="344">
        <f>H92+H97+H101+H108+H114+H117</f>
        <v>262563</v>
      </c>
      <c r="I91" s="344">
        <f t="shared" ref="I91:K91" si="43">I92+I97+I101+I108+I114+I117</f>
        <v>262563</v>
      </c>
      <c r="J91" s="344">
        <f t="shared" si="43"/>
        <v>189074</v>
      </c>
      <c r="K91" s="345">
        <f t="shared" si="43"/>
        <v>189074</v>
      </c>
    </row>
    <row r="92" spans="1:13" ht="19.5" customHeight="1" x14ac:dyDescent="0.3">
      <c r="A92" s="346"/>
      <c r="B92" s="346"/>
      <c r="C92" s="347" t="s">
        <v>394</v>
      </c>
      <c r="D92" s="346"/>
      <c r="E92" s="346"/>
      <c r="F92" s="344">
        <f t="shared" si="34"/>
        <v>147000</v>
      </c>
      <c r="G92" s="344">
        <f t="shared" si="34"/>
        <v>147000</v>
      </c>
      <c r="H92" s="344">
        <f>SUM(H93:H96)</f>
        <v>0</v>
      </c>
      <c r="I92" s="344">
        <f t="shared" ref="I92:K92" si="44">SUM(I93:I96)</f>
        <v>0</v>
      </c>
      <c r="J92" s="344">
        <f t="shared" si="44"/>
        <v>147000</v>
      </c>
      <c r="K92" s="345">
        <f t="shared" si="44"/>
        <v>147000</v>
      </c>
    </row>
    <row r="93" spans="1:13" ht="19.5" customHeight="1" x14ac:dyDescent="0.3">
      <c r="A93" s="346"/>
      <c r="B93" s="346"/>
      <c r="C93" s="347"/>
      <c r="D93" s="346" t="s">
        <v>395</v>
      </c>
      <c r="E93" s="346"/>
      <c r="F93" s="344">
        <f t="shared" si="34"/>
        <v>0</v>
      </c>
      <c r="G93" s="344">
        <f t="shared" si="34"/>
        <v>0</v>
      </c>
      <c r="H93" s="348">
        <v>0</v>
      </c>
      <c r="I93" s="348">
        <f t="shared" ref="I93:I96" si="45">H93</f>
        <v>0</v>
      </c>
      <c r="J93" s="348">
        <v>0</v>
      </c>
      <c r="K93" s="349">
        <f t="shared" ref="K93:K96" si="46">J93</f>
        <v>0</v>
      </c>
    </row>
    <row r="94" spans="1:13" ht="19.5" customHeight="1" x14ac:dyDescent="0.3">
      <c r="A94" s="346"/>
      <c r="B94" s="346"/>
      <c r="C94" s="347"/>
      <c r="D94" s="346" t="s">
        <v>396</v>
      </c>
      <c r="E94" s="346"/>
      <c r="F94" s="344">
        <f t="shared" si="34"/>
        <v>0</v>
      </c>
      <c r="G94" s="344">
        <f t="shared" si="34"/>
        <v>0</v>
      </c>
      <c r="H94" s="348">
        <v>0</v>
      </c>
      <c r="I94" s="348">
        <f t="shared" si="45"/>
        <v>0</v>
      </c>
      <c r="J94" s="348">
        <v>0</v>
      </c>
      <c r="K94" s="349">
        <f t="shared" si="46"/>
        <v>0</v>
      </c>
    </row>
    <row r="95" spans="1:13" ht="19.5" customHeight="1" x14ac:dyDescent="0.3">
      <c r="A95" s="346"/>
      <c r="B95" s="346"/>
      <c r="C95" s="347"/>
      <c r="D95" s="346" t="s">
        <v>397</v>
      </c>
      <c r="E95" s="346"/>
      <c r="F95" s="344">
        <f t="shared" si="34"/>
        <v>147000</v>
      </c>
      <c r="G95" s="344">
        <f t="shared" si="34"/>
        <v>147000</v>
      </c>
      <c r="H95" s="348">
        <v>0</v>
      </c>
      <c r="I95" s="348">
        <f t="shared" si="45"/>
        <v>0</v>
      </c>
      <c r="J95" s="348">
        <v>147000</v>
      </c>
      <c r="K95" s="349">
        <f t="shared" si="46"/>
        <v>147000</v>
      </c>
    </row>
    <row r="96" spans="1:13" ht="19.5" customHeight="1" x14ac:dyDescent="0.3">
      <c r="A96" s="346"/>
      <c r="B96" s="346"/>
      <c r="C96" s="347"/>
      <c r="D96" s="346" t="s">
        <v>398</v>
      </c>
      <c r="E96" s="346"/>
      <c r="F96" s="344">
        <f t="shared" si="34"/>
        <v>0</v>
      </c>
      <c r="G96" s="344">
        <f t="shared" si="34"/>
        <v>0</v>
      </c>
      <c r="H96" s="348">
        <v>0</v>
      </c>
      <c r="I96" s="348">
        <f t="shared" si="45"/>
        <v>0</v>
      </c>
      <c r="J96" s="348">
        <v>0</v>
      </c>
      <c r="K96" s="349">
        <f t="shared" si="46"/>
        <v>0</v>
      </c>
    </row>
    <row r="97" spans="1:11" ht="19.5" customHeight="1" x14ac:dyDescent="0.3">
      <c r="A97" s="346"/>
      <c r="B97" s="346"/>
      <c r="C97" s="347" t="s">
        <v>399</v>
      </c>
      <c r="D97" s="346"/>
      <c r="E97" s="346"/>
      <c r="F97" s="344">
        <f t="shared" si="34"/>
        <v>0</v>
      </c>
      <c r="G97" s="344">
        <f t="shared" si="34"/>
        <v>0</v>
      </c>
      <c r="H97" s="344">
        <f>SUM(H98:H100)</f>
        <v>0</v>
      </c>
      <c r="I97" s="344">
        <f t="shared" ref="I97:K97" si="47">SUM(I98:I100)</f>
        <v>0</v>
      </c>
      <c r="J97" s="344">
        <f t="shared" si="47"/>
        <v>0</v>
      </c>
      <c r="K97" s="345">
        <f t="shared" si="47"/>
        <v>0</v>
      </c>
    </row>
    <row r="98" spans="1:11" ht="19.5" customHeight="1" x14ac:dyDescent="0.3">
      <c r="A98" s="346"/>
      <c r="B98" s="346"/>
      <c r="C98" s="347"/>
      <c r="D98" s="346" t="s">
        <v>400</v>
      </c>
      <c r="E98" s="346"/>
      <c r="F98" s="344">
        <f t="shared" si="34"/>
        <v>0</v>
      </c>
      <c r="G98" s="344">
        <f t="shared" si="34"/>
        <v>0</v>
      </c>
      <c r="H98" s="348">
        <v>0</v>
      </c>
      <c r="I98" s="348">
        <f t="shared" ref="I98:I100" si="48">H98</f>
        <v>0</v>
      </c>
      <c r="J98" s="348">
        <v>0</v>
      </c>
      <c r="K98" s="349">
        <f t="shared" ref="K98:K100" si="49">J98</f>
        <v>0</v>
      </c>
    </row>
    <row r="99" spans="1:11" ht="19.5" customHeight="1" x14ac:dyDescent="0.3">
      <c r="A99" s="346"/>
      <c r="B99" s="346"/>
      <c r="C99" s="347"/>
      <c r="D99" s="346" t="s">
        <v>401</v>
      </c>
      <c r="E99" s="346"/>
      <c r="F99" s="344">
        <f t="shared" ref="F99:G105" si="50">H99+J99</f>
        <v>0</v>
      </c>
      <c r="G99" s="344">
        <f t="shared" si="50"/>
        <v>0</v>
      </c>
      <c r="H99" s="348">
        <v>0</v>
      </c>
      <c r="I99" s="348">
        <f t="shared" si="48"/>
        <v>0</v>
      </c>
      <c r="J99" s="348">
        <v>0</v>
      </c>
      <c r="K99" s="349">
        <f t="shared" si="49"/>
        <v>0</v>
      </c>
    </row>
    <row r="100" spans="1:11" ht="19.5" customHeight="1" x14ac:dyDescent="0.3">
      <c r="A100" s="346"/>
      <c r="B100" s="346"/>
      <c r="C100" s="347"/>
      <c r="D100" s="346" t="s">
        <v>402</v>
      </c>
      <c r="E100" s="346"/>
      <c r="F100" s="344">
        <f t="shared" si="50"/>
        <v>0</v>
      </c>
      <c r="G100" s="344">
        <f t="shared" si="50"/>
        <v>0</v>
      </c>
      <c r="H100" s="348">
        <v>0</v>
      </c>
      <c r="I100" s="348">
        <f t="shared" si="48"/>
        <v>0</v>
      </c>
      <c r="J100" s="348">
        <v>0</v>
      </c>
      <c r="K100" s="349">
        <f t="shared" si="49"/>
        <v>0</v>
      </c>
    </row>
    <row r="101" spans="1:11" ht="19.5" customHeight="1" x14ac:dyDescent="0.3">
      <c r="A101" s="346"/>
      <c r="B101" s="346"/>
      <c r="C101" s="347" t="s">
        <v>403</v>
      </c>
      <c r="D101" s="346"/>
      <c r="E101" s="346"/>
      <c r="F101" s="344">
        <f t="shared" si="50"/>
        <v>304637</v>
      </c>
      <c r="G101" s="344">
        <f t="shared" si="50"/>
        <v>304637</v>
      </c>
      <c r="H101" s="344">
        <f>SUM(H102:H105)</f>
        <v>262563</v>
      </c>
      <c r="I101" s="344">
        <f t="shared" ref="I101:K101" si="51">SUM(I102:I105)</f>
        <v>262563</v>
      </c>
      <c r="J101" s="344">
        <f t="shared" si="51"/>
        <v>42074</v>
      </c>
      <c r="K101" s="345">
        <f t="shared" si="51"/>
        <v>42074</v>
      </c>
    </row>
    <row r="102" spans="1:11" ht="19.5" customHeight="1" x14ac:dyDescent="0.3">
      <c r="A102" s="346"/>
      <c r="B102" s="346"/>
      <c r="C102" s="347"/>
      <c r="D102" s="346" t="s">
        <v>404</v>
      </c>
      <c r="E102" s="346"/>
      <c r="F102" s="344">
        <f t="shared" si="50"/>
        <v>0</v>
      </c>
      <c r="G102" s="344">
        <f t="shared" si="50"/>
        <v>0</v>
      </c>
      <c r="H102" s="348">
        <v>0</v>
      </c>
      <c r="I102" s="348">
        <f t="shared" ref="I102:I105" si="52">H102</f>
        <v>0</v>
      </c>
      <c r="J102" s="348">
        <v>0</v>
      </c>
      <c r="K102" s="349">
        <f t="shared" ref="K102:K105" si="53">J102</f>
        <v>0</v>
      </c>
    </row>
    <row r="103" spans="1:11" ht="19.5" customHeight="1" x14ac:dyDescent="0.3">
      <c r="A103" s="346"/>
      <c r="B103" s="346"/>
      <c r="C103" s="347"/>
      <c r="D103" s="346" t="s">
        <v>405</v>
      </c>
      <c r="E103" s="346"/>
      <c r="F103" s="344">
        <f t="shared" si="50"/>
        <v>0</v>
      </c>
      <c r="G103" s="344">
        <f t="shared" si="50"/>
        <v>0</v>
      </c>
      <c r="H103" s="348">
        <v>0</v>
      </c>
      <c r="I103" s="348">
        <f t="shared" si="52"/>
        <v>0</v>
      </c>
      <c r="J103" s="348">
        <v>0</v>
      </c>
      <c r="K103" s="349">
        <f t="shared" si="53"/>
        <v>0</v>
      </c>
    </row>
    <row r="104" spans="1:11" ht="19.5" customHeight="1" x14ac:dyDescent="0.3">
      <c r="A104" s="346"/>
      <c r="B104" s="346"/>
      <c r="C104" s="347"/>
      <c r="D104" s="346" t="s">
        <v>406</v>
      </c>
      <c r="E104" s="346"/>
      <c r="F104" s="344">
        <f t="shared" si="50"/>
        <v>0</v>
      </c>
      <c r="G104" s="344">
        <f t="shared" si="50"/>
        <v>0</v>
      </c>
      <c r="H104" s="348">
        <v>0</v>
      </c>
      <c r="I104" s="348">
        <f t="shared" si="52"/>
        <v>0</v>
      </c>
      <c r="J104" s="348">
        <v>0</v>
      </c>
      <c r="K104" s="349">
        <f t="shared" si="53"/>
        <v>0</v>
      </c>
    </row>
    <row r="105" spans="1:11" ht="19.5" customHeight="1" x14ac:dyDescent="0.3">
      <c r="A105" s="346"/>
      <c r="B105" s="346"/>
      <c r="C105" s="347"/>
      <c r="D105" s="346" t="s">
        <v>407</v>
      </c>
      <c r="E105" s="346"/>
      <c r="F105" s="344">
        <f t="shared" si="50"/>
        <v>304637</v>
      </c>
      <c r="G105" s="344">
        <f t="shared" si="50"/>
        <v>304637</v>
      </c>
      <c r="H105" s="348">
        <v>262563</v>
      </c>
      <c r="I105" s="348">
        <f t="shared" si="52"/>
        <v>262563</v>
      </c>
      <c r="J105" s="348">
        <v>42074</v>
      </c>
      <c r="K105" s="349">
        <f t="shared" si="53"/>
        <v>42074</v>
      </c>
    </row>
    <row r="106" spans="1:11" ht="19.8" customHeight="1" x14ac:dyDescent="0.4">
      <c r="A106" s="777" t="s">
        <v>339</v>
      </c>
      <c r="B106" s="777"/>
      <c r="C106" s="777"/>
      <c r="D106" s="777"/>
      <c r="E106" s="778"/>
      <c r="F106" s="781" t="s">
        <v>340</v>
      </c>
      <c r="G106" s="782"/>
      <c r="H106" s="366" t="s">
        <v>341</v>
      </c>
      <c r="I106" s="367" t="s">
        <v>391</v>
      </c>
      <c r="J106" s="366" t="s">
        <v>343</v>
      </c>
      <c r="K106" s="368" t="s">
        <v>392</v>
      </c>
    </row>
    <row r="107" spans="1:11" ht="19.8" customHeight="1" x14ac:dyDescent="0.4">
      <c r="A107" s="779"/>
      <c r="B107" s="779"/>
      <c r="C107" s="779"/>
      <c r="D107" s="779"/>
      <c r="E107" s="780"/>
      <c r="F107" s="369" t="s">
        <v>345</v>
      </c>
      <c r="G107" s="369" t="s">
        <v>346</v>
      </c>
      <c r="H107" s="369" t="s">
        <v>345</v>
      </c>
      <c r="I107" s="369" t="s">
        <v>346</v>
      </c>
      <c r="J107" s="369" t="s">
        <v>345</v>
      </c>
      <c r="K107" s="365" t="s">
        <v>346</v>
      </c>
    </row>
    <row r="108" spans="1:11" ht="20.25" customHeight="1" x14ac:dyDescent="0.3">
      <c r="A108" s="346"/>
      <c r="B108" s="346"/>
      <c r="C108" s="347" t="s">
        <v>408</v>
      </c>
      <c r="D108" s="346"/>
      <c r="E108" s="346"/>
      <c r="F108" s="344">
        <f t="shared" ref="F108:G108" si="54">SUM(F109:F113)</f>
        <v>0</v>
      </c>
      <c r="G108" s="344">
        <f t="shared" si="54"/>
        <v>0</v>
      </c>
      <c r="H108" s="344">
        <f>SUM(H109:H113)</f>
        <v>0</v>
      </c>
      <c r="I108" s="344">
        <f t="shared" ref="I108:K108" si="55">SUM(I109:I113)</f>
        <v>0</v>
      </c>
      <c r="J108" s="344">
        <f t="shared" si="55"/>
        <v>0</v>
      </c>
      <c r="K108" s="345">
        <f t="shared" si="55"/>
        <v>0</v>
      </c>
    </row>
    <row r="109" spans="1:11" ht="20.25" customHeight="1" x14ac:dyDescent="0.3">
      <c r="A109" s="346"/>
      <c r="B109" s="346"/>
      <c r="C109" s="347"/>
      <c r="D109" s="346" t="s">
        <v>409</v>
      </c>
      <c r="E109" s="346"/>
      <c r="F109" s="344">
        <f>H109+J109</f>
        <v>0</v>
      </c>
      <c r="G109" s="344">
        <f>I109+K109</f>
        <v>0</v>
      </c>
      <c r="H109" s="348">
        <v>0</v>
      </c>
      <c r="I109" s="348">
        <f t="shared" ref="I109:I113" si="56">H109</f>
        <v>0</v>
      </c>
      <c r="J109" s="348">
        <v>0</v>
      </c>
      <c r="K109" s="349">
        <f t="shared" ref="K109:K113" si="57">J109</f>
        <v>0</v>
      </c>
    </row>
    <row r="110" spans="1:11" ht="20.25" customHeight="1" x14ac:dyDescent="0.3">
      <c r="A110" s="346"/>
      <c r="B110" s="346"/>
      <c r="C110" s="347"/>
      <c r="D110" s="346" t="s">
        <v>410</v>
      </c>
      <c r="E110" s="346"/>
      <c r="F110" s="344">
        <f t="shared" ref="F110:G118" si="58">H110+J110</f>
        <v>0</v>
      </c>
      <c r="G110" s="344">
        <f t="shared" si="58"/>
        <v>0</v>
      </c>
      <c r="H110" s="348">
        <v>0</v>
      </c>
      <c r="I110" s="348">
        <f t="shared" si="56"/>
        <v>0</v>
      </c>
      <c r="J110" s="348">
        <v>0</v>
      </c>
      <c r="K110" s="349">
        <f t="shared" si="57"/>
        <v>0</v>
      </c>
    </row>
    <row r="111" spans="1:11" ht="20.25" customHeight="1" x14ac:dyDescent="0.3">
      <c r="A111" s="346"/>
      <c r="B111" s="346"/>
      <c r="C111" s="347"/>
      <c r="D111" s="346" t="s">
        <v>411</v>
      </c>
      <c r="E111" s="346"/>
      <c r="F111" s="344">
        <f t="shared" si="58"/>
        <v>0</v>
      </c>
      <c r="G111" s="344">
        <f t="shared" si="58"/>
        <v>0</v>
      </c>
      <c r="H111" s="348">
        <v>0</v>
      </c>
      <c r="I111" s="348">
        <f t="shared" si="56"/>
        <v>0</v>
      </c>
      <c r="J111" s="348">
        <v>0</v>
      </c>
      <c r="K111" s="349">
        <f t="shared" si="57"/>
        <v>0</v>
      </c>
    </row>
    <row r="112" spans="1:11" ht="20.25" customHeight="1" x14ac:dyDescent="0.3">
      <c r="A112" s="346"/>
      <c r="B112" s="346"/>
      <c r="C112" s="347"/>
      <c r="D112" s="346" t="s">
        <v>412</v>
      </c>
      <c r="E112" s="346"/>
      <c r="F112" s="344">
        <f t="shared" si="58"/>
        <v>0</v>
      </c>
      <c r="G112" s="344">
        <f t="shared" si="58"/>
        <v>0</v>
      </c>
      <c r="H112" s="348">
        <v>0</v>
      </c>
      <c r="I112" s="348">
        <f t="shared" si="56"/>
        <v>0</v>
      </c>
      <c r="J112" s="348">
        <v>0</v>
      </c>
      <c r="K112" s="349">
        <f t="shared" si="57"/>
        <v>0</v>
      </c>
    </row>
    <row r="113" spans="1:11" ht="20.25" customHeight="1" x14ac:dyDescent="0.3">
      <c r="A113" s="346"/>
      <c r="B113" s="346"/>
      <c r="C113" s="347"/>
      <c r="D113" s="346" t="s">
        <v>413</v>
      </c>
      <c r="E113" s="346"/>
      <c r="F113" s="344">
        <f t="shared" si="58"/>
        <v>0</v>
      </c>
      <c r="G113" s="344">
        <f t="shared" si="58"/>
        <v>0</v>
      </c>
      <c r="H113" s="348">
        <v>0</v>
      </c>
      <c r="I113" s="348">
        <f t="shared" si="56"/>
        <v>0</v>
      </c>
      <c r="J113" s="348">
        <v>0</v>
      </c>
      <c r="K113" s="349">
        <f t="shared" si="57"/>
        <v>0</v>
      </c>
    </row>
    <row r="114" spans="1:11" ht="20.25" customHeight="1" x14ac:dyDescent="0.3">
      <c r="A114" s="346"/>
      <c r="B114" s="346"/>
      <c r="C114" s="346" t="s">
        <v>414</v>
      </c>
      <c r="D114" s="346"/>
      <c r="E114" s="346"/>
      <c r="F114" s="344">
        <f t="shared" si="58"/>
        <v>0</v>
      </c>
      <c r="G114" s="344">
        <f t="shared" si="58"/>
        <v>0</v>
      </c>
      <c r="H114" s="344">
        <f>SUM(H115:H116)</f>
        <v>0</v>
      </c>
      <c r="I114" s="344">
        <f t="shared" ref="I114:K114" si="59">SUM(I115:I116)</f>
        <v>0</v>
      </c>
      <c r="J114" s="344">
        <f t="shared" si="59"/>
        <v>0</v>
      </c>
      <c r="K114" s="345">
        <f t="shared" si="59"/>
        <v>0</v>
      </c>
    </row>
    <row r="115" spans="1:11" ht="20.25" customHeight="1" x14ac:dyDescent="0.3">
      <c r="A115" s="346"/>
      <c r="B115" s="346"/>
      <c r="C115" s="346"/>
      <c r="D115" s="346" t="s">
        <v>415</v>
      </c>
      <c r="E115" s="346"/>
      <c r="F115" s="344">
        <f t="shared" si="58"/>
        <v>0</v>
      </c>
      <c r="G115" s="344">
        <f t="shared" si="58"/>
        <v>0</v>
      </c>
      <c r="H115" s="348">
        <v>0</v>
      </c>
      <c r="I115" s="348">
        <f t="shared" ref="I115:I117" si="60">H115</f>
        <v>0</v>
      </c>
      <c r="J115" s="348">
        <v>0</v>
      </c>
      <c r="K115" s="349">
        <f t="shared" ref="K115:K117" si="61">J115</f>
        <v>0</v>
      </c>
    </row>
    <row r="116" spans="1:11" ht="20.25" customHeight="1" x14ac:dyDescent="0.3">
      <c r="A116" s="346"/>
      <c r="B116" s="346"/>
      <c r="C116" s="346"/>
      <c r="D116" s="346" t="s">
        <v>416</v>
      </c>
      <c r="E116" s="346"/>
      <c r="F116" s="344">
        <f t="shared" si="58"/>
        <v>0</v>
      </c>
      <c r="G116" s="344">
        <f t="shared" si="58"/>
        <v>0</v>
      </c>
      <c r="H116" s="348">
        <v>0</v>
      </c>
      <c r="I116" s="348">
        <f t="shared" si="60"/>
        <v>0</v>
      </c>
      <c r="J116" s="348">
        <v>0</v>
      </c>
      <c r="K116" s="349">
        <f t="shared" si="61"/>
        <v>0</v>
      </c>
    </row>
    <row r="117" spans="1:11" ht="20.25" customHeight="1" x14ac:dyDescent="0.3">
      <c r="A117" s="346"/>
      <c r="B117" s="346"/>
      <c r="C117" s="346" t="s">
        <v>426</v>
      </c>
      <c r="D117" s="346"/>
      <c r="E117" s="346"/>
      <c r="F117" s="344">
        <f t="shared" si="58"/>
        <v>0</v>
      </c>
      <c r="G117" s="344">
        <f t="shared" si="58"/>
        <v>0</v>
      </c>
      <c r="H117" s="348">
        <v>0</v>
      </c>
      <c r="I117" s="348">
        <f t="shared" si="60"/>
        <v>0</v>
      </c>
      <c r="J117" s="348">
        <v>0</v>
      </c>
      <c r="K117" s="349">
        <f t="shared" si="61"/>
        <v>0</v>
      </c>
    </row>
    <row r="118" spans="1:11" ht="20.25" customHeight="1" x14ac:dyDescent="0.3">
      <c r="A118" s="346"/>
      <c r="B118" s="351" t="s">
        <v>380</v>
      </c>
      <c r="C118" s="346"/>
      <c r="D118" s="346"/>
      <c r="E118" s="346"/>
      <c r="F118" s="344">
        <f t="shared" si="58"/>
        <v>12748950</v>
      </c>
      <c r="G118" s="344">
        <f t="shared" si="58"/>
        <v>12748950</v>
      </c>
      <c r="H118" s="344">
        <f>H56+H91</f>
        <v>12559876</v>
      </c>
      <c r="I118" s="344">
        <f t="shared" ref="I118:K118" si="62">I56+I91</f>
        <v>12559876</v>
      </c>
      <c r="J118" s="344">
        <f t="shared" si="62"/>
        <v>189074</v>
      </c>
      <c r="K118" s="345">
        <f t="shared" si="62"/>
        <v>189074</v>
      </c>
    </row>
    <row r="119" spans="1:11" ht="20.25" customHeight="1" x14ac:dyDescent="0.3">
      <c r="A119" s="346"/>
      <c r="B119" s="346" t="s">
        <v>427</v>
      </c>
      <c r="C119" s="346"/>
      <c r="D119" s="346"/>
      <c r="E119" s="346"/>
      <c r="F119" s="372">
        <v>0</v>
      </c>
      <c r="G119" s="372">
        <f>F119</f>
        <v>0</v>
      </c>
      <c r="H119" s="353"/>
      <c r="I119" s="354"/>
      <c r="J119" s="354"/>
      <c r="K119" s="355"/>
    </row>
    <row r="120" spans="1:11" ht="20.25" customHeight="1" x14ac:dyDescent="0.3">
      <c r="A120" s="346"/>
      <c r="B120" s="346" t="s">
        <v>429</v>
      </c>
      <c r="C120" s="346"/>
      <c r="D120" s="346"/>
      <c r="E120" s="346"/>
      <c r="F120" s="372">
        <v>0</v>
      </c>
      <c r="G120" s="372">
        <f t="shared" ref="G120:G126" si="63">F120</f>
        <v>0</v>
      </c>
      <c r="H120" s="356"/>
      <c r="I120" s="357"/>
      <c r="J120" s="357"/>
      <c r="K120" s="358"/>
    </row>
    <row r="121" spans="1:11" ht="20.25" customHeight="1" x14ac:dyDescent="0.3">
      <c r="A121" s="346"/>
      <c r="B121" s="346" t="s">
        <v>430</v>
      </c>
      <c r="C121" s="346"/>
      <c r="D121" s="346"/>
      <c r="E121" s="346"/>
      <c r="F121" s="372">
        <v>0</v>
      </c>
      <c r="G121" s="372">
        <f t="shared" si="63"/>
        <v>0</v>
      </c>
      <c r="H121" s="356"/>
      <c r="I121" s="357"/>
      <c r="J121" s="357"/>
      <c r="K121" s="358"/>
    </row>
    <row r="122" spans="1:11" ht="20.25" customHeight="1" x14ac:dyDescent="0.3">
      <c r="A122" s="346"/>
      <c r="B122" s="346" t="s">
        <v>431</v>
      </c>
      <c r="C122" s="346"/>
      <c r="D122" s="346"/>
      <c r="E122" s="346"/>
      <c r="F122" s="372">
        <v>0</v>
      </c>
      <c r="G122" s="372">
        <f t="shared" si="63"/>
        <v>0</v>
      </c>
      <c r="H122" s="356"/>
      <c r="I122" s="357"/>
      <c r="J122" s="357"/>
      <c r="K122" s="358"/>
    </row>
    <row r="123" spans="1:11" ht="20.25" customHeight="1" x14ac:dyDescent="0.3">
      <c r="A123" s="326"/>
      <c r="B123" s="346" t="s">
        <v>426</v>
      </c>
      <c r="C123" s="326"/>
      <c r="D123" s="326"/>
      <c r="E123" s="326"/>
      <c r="F123" s="372">
        <v>0</v>
      </c>
      <c r="G123" s="372">
        <f t="shared" si="63"/>
        <v>0</v>
      </c>
      <c r="H123" s="356"/>
      <c r="I123" s="357"/>
      <c r="J123" s="357"/>
      <c r="K123" s="358"/>
    </row>
    <row r="124" spans="1:11" ht="20.25" customHeight="1" x14ac:dyDescent="0.3">
      <c r="A124" s="346"/>
      <c r="B124" s="346" t="s">
        <v>432</v>
      </c>
      <c r="C124" s="346"/>
      <c r="D124" s="346"/>
      <c r="E124" s="346"/>
      <c r="F124" s="372">
        <v>0</v>
      </c>
      <c r="G124" s="372">
        <f t="shared" si="63"/>
        <v>0</v>
      </c>
      <c r="H124" s="356"/>
      <c r="I124" s="357"/>
      <c r="J124" s="357"/>
      <c r="K124" s="358"/>
    </row>
    <row r="125" spans="1:11" ht="20.25" customHeight="1" x14ac:dyDescent="0.3">
      <c r="A125" s="346" t="s">
        <v>433</v>
      </c>
      <c r="B125" s="346"/>
      <c r="C125" s="346"/>
      <c r="D125" s="346"/>
      <c r="E125" s="346"/>
      <c r="F125" s="372">
        <v>0</v>
      </c>
      <c r="G125" s="372">
        <f t="shared" si="63"/>
        <v>0</v>
      </c>
      <c r="H125" s="356"/>
      <c r="I125" s="357"/>
      <c r="J125" s="357"/>
      <c r="K125" s="358"/>
    </row>
    <row r="126" spans="1:11" ht="20.25" customHeight="1" x14ac:dyDescent="0.3">
      <c r="A126" s="346"/>
      <c r="B126" s="346" t="s">
        <v>434</v>
      </c>
      <c r="C126" s="346"/>
      <c r="D126" s="346"/>
      <c r="E126" s="346"/>
      <c r="F126" s="372">
        <v>0</v>
      </c>
      <c r="G126" s="372">
        <f t="shared" si="63"/>
        <v>0</v>
      </c>
      <c r="H126" s="356"/>
      <c r="I126" s="357"/>
      <c r="J126" s="357"/>
      <c r="K126" s="358"/>
    </row>
    <row r="127" spans="1:11" ht="20.25" customHeight="1" x14ac:dyDescent="0.3">
      <c r="A127" s="351" t="s">
        <v>435</v>
      </c>
      <c r="B127" s="346"/>
      <c r="C127" s="346"/>
      <c r="D127" s="346"/>
      <c r="E127" s="373"/>
      <c r="F127" s="344">
        <f>F118+F120+F122</f>
        <v>12748950</v>
      </c>
      <c r="G127" s="348">
        <f>SUM(G118:G126)</f>
        <v>12748950</v>
      </c>
      <c r="H127" s="356"/>
      <c r="I127" s="357"/>
      <c r="J127" s="357"/>
      <c r="K127" s="358"/>
    </row>
    <row r="128" spans="1:11" ht="20.25" customHeight="1" x14ac:dyDescent="0.3">
      <c r="A128" s="346" t="s">
        <v>436</v>
      </c>
      <c r="B128" s="346"/>
      <c r="C128" s="346"/>
      <c r="D128" s="346"/>
      <c r="E128" s="374"/>
      <c r="F128" s="344">
        <f>F53-F127</f>
        <v>393726038</v>
      </c>
      <c r="G128" s="348"/>
      <c r="H128" s="356"/>
      <c r="I128" s="357"/>
      <c r="J128" s="357"/>
      <c r="K128" s="358"/>
    </row>
    <row r="129" spans="1:11" ht="20.25" customHeight="1" x14ac:dyDescent="0.3">
      <c r="A129" s="346" t="s">
        <v>437</v>
      </c>
      <c r="B129" s="346"/>
      <c r="C129" s="346"/>
      <c r="D129" s="346"/>
      <c r="E129" s="346"/>
      <c r="F129" s="344">
        <f>SUM(F127:F128)</f>
        <v>406474988</v>
      </c>
      <c r="G129" s="348"/>
      <c r="H129" s="356"/>
      <c r="I129" s="357"/>
      <c r="J129" s="357"/>
      <c r="K129" s="358"/>
    </row>
    <row r="130" spans="1:11" ht="20.25" customHeight="1" x14ac:dyDescent="0.3">
      <c r="A130" s="346" t="s">
        <v>438</v>
      </c>
      <c r="B130" s="346"/>
      <c r="C130" s="346"/>
      <c r="D130" s="346"/>
      <c r="E130" s="346"/>
      <c r="F130" s="348">
        <v>55140</v>
      </c>
      <c r="G130" s="348"/>
      <c r="H130" s="375"/>
      <c r="I130" s="357"/>
      <c r="J130" s="357"/>
      <c r="K130" s="358"/>
    </row>
    <row r="131" spans="1:11" ht="20.25" customHeight="1" x14ac:dyDescent="0.3">
      <c r="A131" s="351" t="s">
        <v>439</v>
      </c>
      <c r="B131" s="346"/>
      <c r="C131" s="346"/>
      <c r="D131" s="346"/>
      <c r="E131" s="346"/>
      <c r="F131" s="344">
        <f>F53-F127+F130</f>
        <v>393781178</v>
      </c>
      <c r="G131" s="348"/>
      <c r="H131" s="376"/>
      <c r="I131" s="363"/>
      <c r="J131" s="363"/>
      <c r="K131" s="364"/>
    </row>
    <row r="132" spans="1:11" ht="23.25" customHeight="1" x14ac:dyDescent="0.3">
      <c r="A132" s="326" t="s">
        <v>143</v>
      </c>
      <c r="B132" s="326"/>
      <c r="C132" s="326"/>
      <c r="D132" s="326"/>
      <c r="E132" s="326" t="s">
        <v>144</v>
      </c>
      <c r="F132" s="772" t="s">
        <v>440</v>
      </c>
      <c r="G132" s="773"/>
      <c r="H132" s="327" t="s">
        <v>146</v>
      </c>
      <c r="I132" s="327"/>
      <c r="J132" s="774" t="s">
        <v>445</v>
      </c>
      <c r="K132" s="774"/>
    </row>
    <row r="133" spans="1:11" ht="17.399999999999999" x14ac:dyDescent="0.3">
      <c r="A133" s="326"/>
      <c r="B133" s="326"/>
      <c r="C133" s="326"/>
      <c r="D133" s="326"/>
      <c r="E133" s="326"/>
      <c r="F133" s="775" t="s">
        <v>442</v>
      </c>
      <c r="G133" s="776"/>
      <c r="H133" s="327"/>
      <c r="I133" s="327"/>
      <c r="J133" s="327"/>
      <c r="K133" s="327"/>
    </row>
    <row r="134" spans="1:11" ht="17.399999999999999" x14ac:dyDescent="0.3">
      <c r="A134" s="326" t="s">
        <v>443</v>
      </c>
    </row>
    <row r="135" spans="1:11" ht="17.399999999999999" x14ac:dyDescent="0.3">
      <c r="A135" s="326" t="s">
        <v>444</v>
      </c>
    </row>
  </sheetData>
  <mergeCells count="16">
    <mergeCell ref="F132:G132"/>
    <mergeCell ref="J132:K132"/>
    <mergeCell ref="F133:G133"/>
    <mergeCell ref="A54:E55"/>
    <mergeCell ref="F54:G54"/>
    <mergeCell ref="A80:E81"/>
    <mergeCell ref="F80:G80"/>
    <mergeCell ref="A106:E107"/>
    <mergeCell ref="F106:G106"/>
    <mergeCell ref="A1:D1"/>
    <mergeCell ref="A2:D2"/>
    <mergeCell ref="A3:K3"/>
    <mergeCell ref="A5:E6"/>
    <mergeCell ref="F5:G5"/>
    <mergeCell ref="A29:E30"/>
    <mergeCell ref="F29:G29"/>
  </mergeCells>
  <phoneticPr fontId="10" type="noConversion"/>
  <hyperlinks>
    <hyperlink ref="L1" location="預告統計資料發布時間表!A1" display="回發布時間表" xr:uid="{B663A56B-22DD-4082-90EC-CF94620B76F1}"/>
  </hyperlinks>
  <printOptions verticalCentered="1"/>
  <pageMargins left="0.62992125984251968" right="0.43307086614173229" top="0.39370078740157483" bottom="0.32" header="0.38" footer="0.31"/>
  <pageSetup paperSize="9" scale="80" orientation="landscape" r:id="rId1"/>
  <headerFooter alignWithMargins="0"/>
  <rowBreaks count="4" manualBreakCount="4">
    <brk id="28" max="16383" man="1"/>
    <brk id="53" max="16383" man="1"/>
    <brk id="79" max="16383" man="1"/>
    <brk id="105"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82206-0187-4E20-8647-4877B67F096C}">
  <sheetPr>
    <tabColor rgb="FFFF0000"/>
  </sheetPr>
  <dimension ref="A1:M135"/>
  <sheetViews>
    <sheetView showGridLines="0" topLeftCell="A112" zoomScale="115" zoomScaleNormal="115" workbookViewId="0">
      <pane xSplit="5" topLeftCell="F1" activePane="topRight" state="frozen"/>
      <selection pane="topRight" activeCell="I9" sqref="I9"/>
    </sheetView>
  </sheetViews>
  <sheetFormatPr defaultColWidth="9" defaultRowHeight="16.2" x14ac:dyDescent="0.3"/>
  <cols>
    <col min="1" max="3" width="3" style="331" customWidth="1"/>
    <col min="4" max="4" width="17.44140625" style="331" customWidth="1"/>
    <col min="5" max="5" width="17.33203125" style="331" customWidth="1"/>
    <col min="6" max="6" width="18" style="377" customWidth="1"/>
    <col min="7" max="7" width="22.109375" style="377" customWidth="1"/>
    <col min="8" max="8" width="18" style="377" customWidth="1"/>
    <col min="9" max="9" width="22.109375" style="377" customWidth="1"/>
    <col min="10" max="10" width="17.88671875" style="377" customWidth="1"/>
    <col min="11" max="11" width="26.109375" style="377" customWidth="1"/>
    <col min="12" max="256" width="9" style="331"/>
    <col min="257" max="259" width="3" style="331" customWidth="1"/>
    <col min="260" max="260" width="17.44140625" style="331" customWidth="1"/>
    <col min="261" max="261" width="17.33203125" style="331" customWidth="1"/>
    <col min="262" max="262" width="18" style="331" customWidth="1"/>
    <col min="263" max="263" width="22.109375" style="331" customWidth="1"/>
    <col min="264" max="264" width="18" style="331" customWidth="1"/>
    <col min="265" max="265" width="22.109375" style="331" customWidth="1"/>
    <col min="266" max="266" width="17.88671875" style="331" customWidth="1"/>
    <col min="267" max="267" width="26.109375" style="331" customWidth="1"/>
    <col min="268" max="512" width="9" style="331"/>
    <col min="513" max="515" width="3" style="331" customWidth="1"/>
    <col min="516" max="516" width="17.44140625" style="331" customWidth="1"/>
    <col min="517" max="517" width="17.33203125" style="331" customWidth="1"/>
    <col min="518" max="518" width="18" style="331" customWidth="1"/>
    <col min="519" max="519" width="22.109375" style="331" customWidth="1"/>
    <col min="520" max="520" width="18" style="331" customWidth="1"/>
    <col min="521" max="521" width="22.109375" style="331" customWidth="1"/>
    <col min="522" max="522" width="17.88671875" style="331" customWidth="1"/>
    <col min="523" max="523" width="26.109375" style="331" customWidth="1"/>
    <col min="524" max="768" width="9" style="331"/>
    <col min="769" max="771" width="3" style="331" customWidth="1"/>
    <col min="772" max="772" width="17.44140625" style="331" customWidth="1"/>
    <col min="773" max="773" width="17.33203125" style="331" customWidth="1"/>
    <col min="774" max="774" width="18" style="331" customWidth="1"/>
    <col min="775" max="775" width="22.109375" style="331" customWidth="1"/>
    <col min="776" max="776" width="18" style="331" customWidth="1"/>
    <col min="777" max="777" width="22.109375" style="331" customWidth="1"/>
    <col min="778" max="778" width="17.88671875" style="331" customWidth="1"/>
    <col min="779" max="779" width="26.109375" style="331" customWidth="1"/>
    <col min="780" max="1024" width="9" style="331"/>
    <col min="1025" max="1027" width="3" style="331" customWidth="1"/>
    <col min="1028" max="1028" width="17.44140625" style="331" customWidth="1"/>
    <col min="1029" max="1029" width="17.33203125" style="331" customWidth="1"/>
    <col min="1030" max="1030" width="18" style="331" customWidth="1"/>
    <col min="1031" max="1031" width="22.109375" style="331" customWidth="1"/>
    <col min="1032" max="1032" width="18" style="331" customWidth="1"/>
    <col min="1033" max="1033" width="22.109375" style="331" customWidth="1"/>
    <col min="1034" max="1034" width="17.88671875" style="331" customWidth="1"/>
    <col min="1035" max="1035" width="26.109375" style="331" customWidth="1"/>
    <col min="1036" max="1280" width="9" style="331"/>
    <col min="1281" max="1283" width="3" style="331" customWidth="1"/>
    <col min="1284" max="1284" width="17.44140625" style="331" customWidth="1"/>
    <col min="1285" max="1285" width="17.33203125" style="331" customWidth="1"/>
    <col min="1286" max="1286" width="18" style="331" customWidth="1"/>
    <col min="1287" max="1287" width="22.109375" style="331" customWidth="1"/>
    <col min="1288" max="1288" width="18" style="331" customWidth="1"/>
    <col min="1289" max="1289" width="22.109375" style="331" customWidth="1"/>
    <col min="1290" max="1290" width="17.88671875" style="331" customWidth="1"/>
    <col min="1291" max="1291" width="26.109375" style="331" customWidth="1"/>
    <col min="1292" max="1536" width="9" style="331"/>
    <col min="1537" max="1539" width="3" style="331" customWidth="1"/>
    <col min="1540" max="1540" width="17.44140625" style="331" customWidth="1"/>
    <col min="1541" max="1541" width="17.33203125" style="331" customWidth="1"/>
    <col min="1542" max="1542" width="18" style="331" customWidth="1"/>
    <col min="1543" max="1543" width="22.109375" style="331" customWidth="1"/>
    <col min="1544" max="1544" width="18" style="331" customWidth="1"/>
    <col min="1545" max="1545" width="22.109375" style="331" customWidth="1"/>
    <col min="1546" max="1546" width="17.88671875" style="331" customWidth="1"/>
    <col min="1547" max="1547" width="26.109375" style="331" customWidth="1"/>
    <col min="1548" max="1792" width="9" style="331"/>
    <col min="1793" max="1795" width="3" style="331" customWidth="1"/>
    <col min="1796" max="1796" width="17.44140625" style="331" customWidth="1"/>
    <col min="1797" max="1797" width="17.33203125" style="331" customWidth="1"/>
    <col min="1798" max="1798" width="18" style="331" customWidth="1"/>
    <col min="1799" max="1799" width="22.109375" style="331" customWidth="1"/>
    <col min="1800" max="1800" width="18" style="331" customWidth="1"/>
    <col min="1801" max="1801" width="22.109375" style="331" customWidth="1"/>
    <col min="1802" max="1802" width="17.88671875" style="331" customWidth="1"/>
    <col min="1803" max="1803" width="26.109375" style="331" customWidth="1"/>
    <col min="1804" max="2048" width="9" style="331"/>
    <col min="2049" max="2051" width="3" style="331" customWidth="1"/>
    <col min="2052" max="2052" width="17.44140625" style="331" customWidth="1"/>
    <col min="2053" max="2053" width="17.33203125" style="331" customWidth="1"/>
    <col min="2054" max="2054" width="18" style="331" customWidth="1"/>
    <col min="2055" max="2055" width="22.109375" style="331" customWidth="1"/>
    <col min="2056" max="2056" width="18" style="331" customWidth="1"/>
    <col min="2057" max="2057" width="22.109375" style="331" customWidth="1"/>
    <col min="2058" max="2058" width="17.88671875" style="331" customWidth="1"/>
    <col min="2059" max="2059" width="26.109375" style="331" customWidth="1"/>
    <col min="2060" max="2304" width="9" style="331"/>
    <col min="2305" max="2307" width="3" style="331" customWidth="1"/>
    <col min="2308" max="2308" width="17.44140625" style="331" customWidth="1"/>
    <col min="2309" max="2309" width="17.33203125" style="331" customWidth="1"/>
    <col min="2310" max="2310" width="18" style="331" customWidth="1"/>
    <col min="2311" max="2311" width="22.109375" style="331" customWidth="1"/>
    <col min="2312" max="2312" width="18" style="331" customWidth="1"/>
    <col min="2313" max="2313" width="22.109375" style="331" customWidth="1"/>
    <col min="2314" max="2314" width="17.88671875" style="331" customWidth="1"/>
    <col min="2315" max="2315" width="26.109375" style="331" customWidth="1"/>
    <col min="2316" max="2560" width="9" style="331"/>
    <col min="2561" max="2563" width="3" style="331" customWidth="1"/>
    <col min="2564" max="2564" width="17.44140625" style="331" customWidth="1"/>
    <col min="2565" max="2565" width="17.33203125" style="331" customWidth="1"/>
    <col min="2566" max="2566" width="18" style="331" customWidth="1"/>
    <col min="2567" max="2567" width="22.109375" style="331" customWidth="1"/>
    <col min="2568" max="2568" width="18" style="331" customWidth="1"/>
    <col min="2569" max="2569" width="22.109375" style="331" customWidth="1"/>
    <col min="2570" max="2570" width="17.88671875" style="331" customWidth="1"/>
    <col min="2571" max="2571" width="26.109375" style="331" customWidth="1"/>
    <col min="2572" max="2816" width="9" style="331"/>
    <col min="2817" max="2819" width="3" style="331" customWidth="1"/>
    <col min="2820" max="2820" width="17.44140625" style="331" customWidth="1"/>
    <col min="2821" max="2821" width="17.33203125" style="331" customWidth="1"/>
    <col min="2822" max="2822" width="18" style="331" customWidth="1"/>
    <col min="2823" max="2823" width="22.109375" style="331" customWidth="1"/>
    <col min="2824" max="2824" width="18" style="331" customWidth="1"/>
    <col min="2825" max="2825" width="22.109375" style="331" customWidth="1"/>
    <col min="2826" max="2826" width="17.88671875" style="331" customWidth="1"/>
    <col min="2827" max="2827" width="26.109375" style="331" customWidth="1"/>
    <col min="2828" max="3072" width="9" style="331"/>
    <col min="3073" max="3075" width="3" style="331" customWidth="1"/>
    <col min="3076" max="3076" width="17.44140625" style="331" customWidth="1"/>
    <col min="3077" max="3077" width="17.33203125" style="331" customWidth="1"/>
    <col min="3078" max="3078" width="18" style="331" customWidth="1"/>
    <col min="3079" max="3079" width="22.109375" style="331" customWidth="1"/>
    <col min="3080" max="3080" width="18" style="331" customWidth="1"/>
    <col min="3081" max="3081" width="22.109375" style="331" customWidth="1"/>
    <col min="3082" max="3082" width="17.88671875" style="331" customWidth="1"/>
    <col min="3083" max="3083" width="26.109375" style="331" customWidth="1"/>
    <col min="3084" max="3328" width="9" style="331"/>
    <col min="3329" max="3331" width="3" style="331" customWidth="1"/>
    <col min="3332" max="3332" width="17.44140625" style="331" customWidth="1"/>
    <col min="3333" max="3333" width="17.33203125" style="331" customWidth="1"/>
    <col min="3334" max="3334" width="18" style="331" customWidth="1"/>
    <col min="3335" max="3335" width="22.109375" style="331" customWidth="1"/>
    <col min="3336" max="3336" width="18" style="331" customWidth="1"/>
    <col min="3337" max="3337" width="22.109375" style="331" customWidth="1"/>
    <col min="3338" max="3338" width="17.88671875" style="331" customWidth="1"/>
    <col min="3339" max="3339" width="26.109375" style="331" customWidth="1"/>
    <col min="3340" max="3584" width="9" style="331"/>
    <col min="3585" max="3587" width="3" style="331" customWidth="1"/>
    <col min="3588" max="3588" width="17.44140625" style="331" customWidth="1"/>
    <col min="3589" max="3589" width="17.33203125" style="331" customWidth="1"/>
    <col min="3590" max="3590" width="18" style="331" customWidth="1"/>
    <col min="3591" max="3591" width="22.109375" style="331" customWidth="1"/>
    <col min="3592" max="3592" width="18" style="331" customWidth="1"/>
    <col min="3593" max="3593" width="22.109375" style="331" customWidth="1"/>
    <col min="3594" max="3594" width="17.88671875" style="331" customWidth="1"/>
    <col min="3595" max="3595" width="26.109375" style="331" customWidth="1"/>
    <col min="3596" max="3840" width="9" style="331"/>
    <col min="3841" max="3843" width="3" style="331" customWidth="1"/>
    <col min="3844" max="3844" width="17.44140625" style="331" customWidth="1"/>
    <col min="3845" max="3845" width="17.33203125" style="331" customWidth="1"/>
    <col min="3846" max="3846" width="18" style="331" customWidth="1"/>
    <col min="3847" max="3847" width="22.109375" style="331" customWidth="1"/>
    <col min="3848" max="3848" width="18" style="331" customWidth="1"/>
    <col min="3849" max="3849" width="22.109375" style="331" customWidth="1"/>
    <col min="3850" max="3850" width="17.88671875" style="331" customWidth="1"/>
    <col min="3851" max="3851" width="26.109375" style="331" customWidth="1"/>
    <col min="3852" max="4096" width="9" style="331"/>
    <col min="4097" max="4099" width="3" style="331" customWidth="1"/>
    <col min="4100" max="4100" width="17.44140625" style="331" customWidth="1"/>
    <col min="4101" max="4101" width="17.33203125" style="331" customWidth="1"/>
    <col min="4102" max="4102" width="18" style="331" customWidth="1"/>
    <col min="4103" max="4103" width="22.109375" style="331" customWidth="1"/>
    <col min="4104" max="4104" width="18" style="331" customWidth="1"/>
    <col min="4105" max="4105" width="22.109375" style="331" customWidth="1"/>
    <col min="4106" max="4106" width="17.88671875" style="331" customWidth="1"/>
    <col min="4107" max="4107" width="26.109375" style="331" customWidth="1"/>
    <col min="4108" max="4352" width="9" style="331"/>
    <col min="4353" max="4355" width="3" style="331" customWidth="1"/>
    <col min="4356" max="4356" width="17.44140625" style="331" customWidth="1"/>
    <col min="4357" max="4357" width="17.33203125" style="331" customWidth="1"/>
    <col min="4358" max="4358" width="18" style="331" customWidth="1"/>
    <col min="4359" max="4359" width="22.109375" style="331" customWidth="1"/>
    <col min="4360" max="4360" width="18" style="331" customWidth="1"/>
    <col min="4361" max="4361" width="22.109375" style="331" customWidth="1"/>
    <col min="4362" max="4362" width="17.88671875" style="331" customWidth="1"/>
    <col min="4363" max="4363" width="26.109375" style="331" customWidth="1"/>
    <col min="4364" max="4608" width="9" style="331"/>
    <col min="4609" max="4611" width="3" style="331" customWidth="1"/>
    <col min="4612" max="4612" width="17.44140625" style="331" customWidth="1"/>
    <col min="4613" max="4613" width="17.33203125" style="331" customWidth="1"/>
    <col min="4614" max="4614" width="18" style="331" customWidth="1"/>
    <col min="4615" max="4615" width="22.109375" style="331" customWidth="1"/>
    <col min="4616" max="4616" width="18" style="331" customWidth="1"/>
    <col min="4617" max="4617" width="22.109375" style="331" customWidth="1"/>
    <col min="4618" max="4618" width="17.88671875" style="331" customWidth="1"/>
    <col min="4619" max="4619" width="26.109375" style="331" customWidth="1"/>
    <col min="4620" max="4864" width="9" style="331"/>
    <col min="4865" max="4867" width="3" style="331" customWidth="1"/>
    <col min="4868" max="4868" width="17.44140625" style="331" customWidth="1"/>
    <col min="4869" max="4869" width="17.33203125" style="331" customWidth="1"/>
    <col min="4870" max="4870" width="18" style="331" customWidth="1"/>
    <col min="4871" max="4871" width="22.109375" style="331" customWidth="1"/>
    <col min="4872" max="4872" width="18" style="331" customWidth="1"/>
    <col min="4873" max="4873" width="22.109375" style="331" customWidth="1"/>
    <col min="4874" max="4874" width="17.88671875" style="331" customWidth="1"/>
    <col min="4875" max="4875" width="26.109375" style="331" customWidth="1"/>
    <col min="4876" max="5120" width="9" style="331"/>
    <col min="5121" max="5123" width="3" style="331" customWidth="1"/>
    <col min="5124" max="5124" width="17.44140625" style="331" customWidth="1"/>
    <col min="5125" max="5125" width="17.33203125" style="331" customWidth="1"/>
    <col min="5126" max="5126" width="18" style="331" customWidth="1"/>
    <col min="5127" max="5127" width="22.109375" style="331" customWidth="1"/>
    <col min="5128" max="5128" width="18" style="331" customWidth="1"/>
    <col min="5129" max="5129" width="22.109375" style="331" customWidth="1"/>
    <col min="5130" max="5130" width="17.88671875" style="331" customWidth="1"/>
    <col min="5131" max="5131" width="26.109375" style="331" customWidth="1"/>
    <col min="5132" max="5376" width="9" style="331"/>
    <col min="5377" max="5379" width="3" style="331" customWidth="1"/>
    <col min="5380" max="5380" width="17.44140625" style="331" customWidth="1"/>
    <col min="5381" max="5381" width="17.33203125" style="331" customWidth="1"/>
    <col min="5382" max="5382" width="18" style="331" customWidth="1"/>
    <col min="5383" max="5383" width="22.109375" style="331" customWidth="1"/>
    <col min="5384" max="5384" width="18" style="331" customWidth="1"/>
    <col min="5385" max="5385" width="22.109375" style="331" customWidth="1"/>
    <col min="5386" max="5386" width="17.88671875" style="331" customWidth="1"/>
    <col min="5387" max="5387" width="26.109375" style="331" customWidth="1"/>
    <col min="5388" max="5632" width="9" style="331"/>
    <col min="5633" max="5635" width="3" style="331" customWidth="1"/>
    <col min="5636" max="5636" width="17.44140625" style="331" customWidth="1"/>
    <col min="5637" max="5637" width="17.33203125" style="331" customWidth="1"/>
    <col min="5638" max="5638" width="18" style="331" customWidth="1"/>
    <col min="5639" max="5639" width="22.109375" style="331" customWidth="1"/>
    <col min="5640" max="5640" width="18" style="331" customWidth="1"/>
    <col min="5641" max="5641" width="22.109375" style="331" customWidth="1"/>
    <col min="5642" max="5642" width="17.88671875" style="331" customWidth="1"/>
    <col min="5643" max="5643" width="26.109375" style="331" customWidth="1"/>
    <col min="5644" max="5888" width="9" style="331"/>
    <col min="5889" max="5891" width="3" style="331" customWidth="1"/>
    <col min="5892" max="5892" width="17.44140625" style="331" customWidth="1"/>
    <col min="5893" max="5893" width="17.33203125" style="331" customWidth="1"/>
    <col min="5894" max="5894" width="18" style="331" customWidth="1"/>
    <col min="5895" max="5895" width="22.109375" style="331" customWidth="1"/>
    <col min="5896" max="5896" width="18" style="331" customWidth="1"/>
    <col min="5897" max="5897" width="22.109375" style="331" customWidth="1"/>
    <col min="5898" max="5898" width="17.88671875" style="331" customWidth="1"/>
    <col min="5899" max="5899" width="26.109375" style="331" customWidth="1"/>
    <col min="5900" max="6144" width="9" style="331"/>
    <col min="6145" max="6147" width="3" style="331" customWidth="1"/>
    <col min="6148" max="6148" width="17.44140625" style="331" customWidth="1"/>
    <col min="6149" max="6149" width="17.33203125" style="331" customWidth="1"/>
    <col min="6150" max="6150" width="18" style="331" customWidth="1"/>
    <col min="6151" max="6151" width="22.109375" style="331" customWidth="1"/>
    <col min="6152" max="6152" width="18" style="331" customWidth="1"/>
    <col min="6153" max="6153" width="22.109375" style="331" customWidth="1"/>
    <col min="6154" max="6154" width="17.88671875" style="331" customWidth="1"/>
    <col min="6155" max="6155" width="26.109375" style="331" customWidth="1"/>
    <col min="6156" max="6400" width="9" style="331"/>
    <col min="6401" max="6403" width="3" style="331" customWidth="1"/>
    <col min="6404" max="6404" width="17.44140625" style="331" customWidth="1"/>
    <col min="6405" max="6405" width="17.33203125" style="331" customWidth="1"/>
    <col min="6406" max="6406" width="18" style="331" customWidth="1"/>
    <col min="6407" max="6407" width="22.109375" style="331" customWidth="1"/>
    <col min="6408" max="6408" width="18" style="331" customWidth="1"/>
    <col min="6409" max="6409" width="22.109375" style="331" customWidth="1"/>
    <col min="6410" max="6410" width="17.88671875" style="331" customWidth="1"/>
    <col min="6411" max="6411" width="26.109375" style="331" customWidth="1"/>
    <col min="6412" max="6656" width="9" style="331"/>
    <col min="6657" max="6659" width="3" style="331" customWidth="1"/>
    <col min="6660" max="6660" width="17.44140625" style="331" customWidth="1"/>
    <col min="6661" max="6661" width="17.33203125" style="331" customWidth="1"/>
    <col min="6662" max="6662" width="18" style="331" customWidth="1"/>
    <col min="6663" max="6663" width="22.109375" style="331" customWidth="1"/>
    <col min="6664" max="6664" width="18" style="331" customWidth="1"/>
    <col min="6665" max="6665" width="22.109375" style="331" customWidth="1"/>
    <col min="6666" max="6666" width="17.88671875" style="331" customWidth="1"/>
    <col min="6667" max="6667" width="26.109375" style="331" customWidth="1"/>
    <col min="6668" max="6912" width="9" style="331"/>
    <col min="6913" max="6915" width="3" style="331" customWidth="1"/>
    <col min="6916" max="6916" width="17.44140625" style="331" customWidth="1"/>
    <col min="6917" max="6917" width="17.33203125" style="331" customWidth="1"/>
    <col min="6918" max="6918" width="18" style="331" customWidth="1"/>
    <col min="6919" max="6919" width="22.109375" style="331" customWidth="1"/>
    <col min="6920" max="6920" width="18" style="331" customWidth="1"/>
    <col min="6921" max="6921" width="22.109375" style="331" customWidth="1"/>
    <col min="6922" max="6922" width="17.88671875" style="331" customWidth="1"/>
    <col min="6923" max="6923" width="26.109375" style="331" customWidth="1"/>
    <col min="6924" max="7168" width="9" style="331"/>
    <col min="7169" max="7171" width="3" style="331" customWidth="1"/>
    <col min="7172" max="7172" width="17.44140625" style="331" customWidth="1"/>
    <col min="7173" max="7173" width="17.33203125" style="331" customWidth="1"/>
    <col min="7174" max="7174" width="18" style="331" customWidth="1"/>
    <col min="7175" max="7175" width="22.109375" style="331" customWidth="1"/>
    <col min="7176" max="7176" width="18" style="331" customWidth="1"/>
    <col min="7177" max="7177" width="22.109375" style="331" customWidth="1"/>
    <col min="7178" max="7178" width="17.88671875" style="331" customWidth="1"/>
    <col min="7179" max="7179" width="26.109375" style="331" customWidth="1"/>
    <col min="7180" max="7424" width="9" style="331"/>
    <col min="7425" max="7427" width="3" style="331" customWidth="1"/>
    <col min="7428" max="7428" width="17.44140625" style="331" customWidth="1"/>
    <col min="7429" max="7429" width="17.33203125" style="331" customWidth="1"/>
    <col min="7430" max="7430" width="18" style="331" customWidth="1"/>
    <col min="7431" max="7431" width="22.109375" style="331" customWidth="1"/>
    <col min="7432" max="7432" width="18" style="331" customWidth="1"/>
    <col min="7433" max="7433" width="22.109375" style="331" customWidth="1"/>
    <col min="7434" max="7434" width="17.88671875" style="331" customWidth="1"/>
    <col min="7435" max="7435" width="26.109375" style="331" customWidth="1"/>
    <col min="7436" max="7680" width="9" style="331"/>
    <col min="7681" max="7683" width="3" style="331" customWidth="1"/>
    <col min="7684" max="7684" width="17.44140625" style="331" customWidth="1"/>
    <col min="7685" max="7685" width="17.33203125" style="331" customWidth="1"/>
    <col min="7686" max="7686" width="18" style="331" customWidth="1"/>
    <col min="7687" max="7687" width="22.109375" style="331" customWidth="1"/>
    <col min="7688" max="7688" width="18" style="331" customWidth="1"/>
    <col min="7689" max="7689" width="22.109375" style="331" customWidth="1"/>
    <col min="7690" max="7690" width="17.88671875" style="331" customWidth="1"/>
    <col min="7691" max="7691" width="26.109375" style="331" customWidth="1"/>
    <col min="7692" max="7936" width="9" style="331"/>
    <col min="7937" max="7939" width="3" style="331" customWidth="1"/>
    <col min="7940" max="7940" width="17.44140625" style="331" customWidth="1"/>
    <col min="7941" max="7941" width="17.33203125" style="331" customWidth="1"/>
    <col min="7942" max="7942" width="18" style="331" customWidth="1"/>
    <col min="7943" max="7943" width="22.109375" style="331" customWidth="1"/>
    <col min="7944" max="7944" width="18" style="331" customWidth="1"/>
    <col min="7945" max="7945" width="22.109375" style="331" customWidth="1"/>
    <col min="7946" max="7946" width="17.88671875" style="331" customWidth="1"/>
    <col min="7947" max="7947" width="26.109375" style="331" customWidth="1"/>
    <col min="7948" max="8192" width="9" style="331"/>
    <col min="8193" max="8195" width="3" style="331" customWidth="1"/>
    <col min="8196" max="8196" width="17.44140625" style="331" customWidth="1"/>
    <col min="8197" max="8197" width="17.33203125" style="331" customWidth="1"/>
    <col min="8198" max="8198" width="18" style="331" customWidth="1"/>
    <col min="8199" max="8199" width="22.109375" style="331" customWidth="1"/>
    <col min="8200" max="8200" width="18" style="331" customWidth="1"/>
    <col min="8201" max="8201" width="22.109375" style="331" customWidth="1"/>
    <col min="8202" max="8202" width="17.88671875" style="331" customWidth="1"/>
    <col min="8203" max="8203" width="26.109375" style="331" customWidth="1"/>
    <col min="8204" max="8448" width="9" style="331"/>
    <col min="8449" max="8451" width="3" style="331" customWidth="1"/>
    <col min="8452" max="8452" width="17.44140625" style="331" customWidth="1"/>
    <col min="8453" max="8453" width="17.33203125" style="331" customWidth="1"/>
    <col min="8454" max="8454" width="18" style="331" customWidth="1"/>
    <col min="8455" max="8455" width="22.109375" style="331" customWidth="1"/>
    <col min="8456" max="8456" width="18" style="331" customWidth="1"/>
    <col min="8457" max="8457" width="22.109375" style="331" customWidth="1"/>
    <col min="8458" max="8458" width="17.88671875" style="331" customWidth="1"/>
    <col min="8459" max="8459" width="26.109375" style="331" customWidth="1"/>
    <col min="8460" max="8704" width="9" style="331"/>
    <col min="8705" max="8707" width="3" style="331" customWidth="1"/>
    <col min="8708" max="8708" width="17.44140625" style="331" customWidth="1"/>
    <col min="8709" max="8709" width="17.33203125" style="331" customWidth="1"/>
    <col min="8710" max="8710" width="18" style="331" customWidth="1"/>
    <col min="8711" max="8711" width="22.109375" style="331" customWidth="1"/>
    <col min="8712" max="8712" width="18" style="331" customWidth="1"/>
    <col min="8713" max="8713" width="22.109375" style="331" customWidth="1"/>
    <col min="8714" max="8714" width="17.88671875" style="331" customWidth="1"/>
    <col min="8715" max="8715" width="26.109375" style="331" customWidth="1"/>
    <col min="8716" max="8960" width="9" style="331"/>
    <col min="8961" max="8963" width="3" style="331" customWidth="1"/>
    <col min="8964" max="8964" width="17.44140625" style="331" customWidth="1"/>
    <col min="8965" max="8965" width="17.33203125" style="331" customWidth="1"/>
    <col min="8966" max="8966" width="18" style="331" customWidth="1"/>
    <col min="8967" max="8967" width="22.109375" style="331" customWidth="1"/>
    <col min="8968" max="8968" width="18" style="331" customWidth="1"/>
    <col min="8969" max="8969" width="22.109375" style="331" customWidth="1"/>
    <col min="8970" max="8970" width="17.88671875" style="331" customWidth="1"/>
    <col min="8971" max="8971" width="26.109375" style="331" customWidth="1"/>
    <col min="8972" max="9216" width="9" style="331"/>
    <col min="9217" max="9219" width="3" style="331" customWidth="1"/>
    <col min="9220" max="9220" width="17.44140625" style="331" customWidth="1"/>
    <col min="9221" max="9221" width="17.33203125" style="331" customWidth="1"/>
    <col min="9222" max="9222" width="18" style="331" customWidth="1"/>
    <col min="9223" max="9223" width="22.109375" style="331" customWidth="1"/>
    <col min="9224" max="9224" width="18" style="331" customWidth="1"/>
    <col min="9225" max="9225" width="22.109375" style="331" customWidth="1"/>
    <col min="9226" max="9226" width="17.88671875" style="331" customWidth="1"/>
    <col min="9227" max="9227" width="26.109375" style="331" customWidth="1"/>
    <col min="9228" max="9472" width="9" style="331"/>
    <col min="9473" max="9475" width="3" style="331" customWidth="1"/>
    <col min="9476" max="9476" width="17.44140625" style="331" customWidth="1"/>
    <col min="9477" max="9477" width="17.33203125" style="331" customWidth="1"/>
    <col min="9478" max="9478" width="18" style="331" customWidth="1"/>
    <col min="9479" max="9479" width="22.109375" style="331" customWidth="1"/>
    <col min="9480" max="9480" width="18" style="331" customWidth="1"/>
    <col min="9481" max="9481" width="22.109375" style="331" customWidth="1"/>
    <col min="9482" max="9482" width="17.88671875" style="331" customWidth="1"/>
    <col min="9483" max="9483" width="26.109375" style="331" customWidth="1"/>
    <col min="9484" max="9728" width="9" style="331"/>
    <col min="9729" max="9731" width="3" style="331" customWidth="1"/>
    <col min="9732" max="9732" width="17.44140625" style="331" customWidth="1"/>
    <col min="9733" max="9733" width="17.33203125" style="331" customWidth="1"/>
    <col min="9734" max="9734" width="18" style="331" customWidth="1"/>
    <col min="9735" max="9735" width="22.109375" style="331" customWidth="1"/>
    <col min="9736" max="9736" width="18" style="331" customWidth="1"/>
    <col min="9737" max="9737" width="22.109375" style="331" customWidth="1"/>
    <col min="9738" max="9738" width="17.88671875" style="331" customWidth="1"/>
    <col min="9739" max="9739" width="26.109375" style="331" customWidth="1"/>
    <col min="9740" max="9984" width="9" style="331"/>
    <col min="9985" max="9987" width="3" style="331" customWidth="1"/>
    <col min="9988" max="9988" width="17.44140625" style="331" customWidth="1"/>
    <col min="9989" max="9989" width="17.33203125" style="331" customWidth="1"/>
    <col min="9990" max="9990" width="18" style="331" customWidth="1"/>
    <col min="9991" max="9991" width="22.109375" style="331" customWidth="1"/>
    <col min="9992" max="9992" width="18" style="331" customWidth="1"/>
    <col min="9993" max="9993" width="22.109375" style="331" customWidth="1"/>
    <col min="9994" max="9994" width="17.88671875" style="331" customWidth="1"/>
    <col min="9995" max="9995" width="26.109375" style="331" customWidth="1"/>
    <col min="9996" max="10240" width="9" style="331"/>
    <col min="10241" max="10243" width="3" style="331" customWidth="1"/>
    <col min="10244" max="10244" width="17.44140625" style="331" customWidth="1"/>
    <col min="10245" max="10245" width="17.33203125" style="331" customWidth="1"/>
    <col min="10246" max="10246" width="18" style="331" customWidth="1"/>
    <col min="10247" max="10247" width="22.109375" style="331" customWidth="1"/>
    <col min="10248" max="10248" width="18" style="331" customWidth="1"/>
    <col min="10249" max="10249" width="22.109375" style="331" customWidth="1"/>
    <col min="10250" max="10250" width="17.88671875" style="331" customWidth="1"/>
    <col min="10251" max="10251" width="26.109375" style="331" customWidth="1"/>
    <col min="10252" max="10496" width="9" style="331"/>
    <col min="10497" max="10499" width="3" style="331" customWidth="1"/>
    <col min="10500" max="10500" width="17.44140625" style="331" customWidth="1"/>
    <col min="10501" max="10501" width="17.33203125" style="331" customWidth="1"/>
    <col min="10502" max="10502" width="18" style="331" customWidth="1"/>
    <col min="10503" max="10503" width="22.109375" style="331" customWidth="1"/>
    <col min="10504" max="10504" width="18" style="331" customWidth="1"/>
    <col min="10505" max="10505" width="22.109375" style="331" customWidth="1"/>
    <col min="10506" max="10506" width="17.88671875" style="331" customWidth="1"/>
    <col min="10507" max="10507" width="26.109375" style="331" customWidth="1"/>
    <col min="10508" max="10752" width="9" style="331"/>
    <col min="10753" max="10755" width="3" style="331" customWidth="1"/>
    <col min="10756" max="10756" width="17.44140625" style="331" customWidth="1"/>
    <col min="10757" max="10757" width="17.33203125" style="331" customWidth="1"/>
    <col min="10758" max="10758" width="18" style="331" customWidth="1"/>
    <col min="10759" max="10759" width="22.109375" style="331" customWidth="1"/>
    <col min="10760" max="10760" width="18" style="331" customWidth="1"/>
    <col min="10761" max="10761" width="22.109375" style="331" customWidth="1"/>
    <col min="10762" max="10762" width="17.88671875" style="331" customWidth="1"/>
    <col min="10763" max="10763" width="26.109375" style="331" customWidth="1"/>
    <col min="10764" max="11008" width="9" style="331"/>
    <col min="11009" max="11011" width="3" style="331" customWidth="1"/>
    <col min="11012" max="11012" width="17.44140625" style="331" customWidth="1"/>
    <col min="11013" max="11013" width="17.33203125" style="331" customWidth="1"/>
    <col min="11014" max="11014" width="18" style="331" customWidth="1"/>
    <col min="11015" max="11015" width="22.109375" style="331" customWidth="1"/>
    <col min="11016" max="11016" width="18" style="331" customWidth="1"/>
    <col min="11017" max="11017" width="22.109375" style="331" customWidth="1"/>
    <col min="11018" max="11018" width="17.88671875" style="331" customWidth="1"/>
    <col min="11019" max="11019" width="26.109375" style="331" customWidth="1"/>
    <col min="11020" max="11264" width="9" style="331"/>
    <col min="11265" max="11267" width="3" style="331" customWidth="1"/>
    <col min="11268" max="11268" width="17.44140625" style="331" customWidth="1"/>
    <col min="11269" max="11269" width="17.33203125" style="331" customWidth="1"/>
    <col min="11270" max="11270" width="18" style="331" customWidth="1"/>
    <col min="11271" max="11271" width="22.109375" style="331" customWidth="1"/>
    <col min="11272" max="11272" width="18" style="331" customWidth="1"/>
    <col min="11273" max="11273" width="22.109375" style="331" customWidth="1"/>
    <col min="11274" max="11274" width="17.88671875" style="331" customWidth="1"/>
    <col min="11275" max="11275" width="26.109375" style="331" customWidth="1"/>
    <col min="11276" max="11520" width="9" style="331"/>
    <col min="11521" max="11523" width="3" style="331" customWidth="1"/>
    <col min="11524" max="11524" width="17.44140625" style="331" customWidth="1"/>
    <col min="11525" max="11525" width="17.33203125" style="331" customWidth="1"/>
    <col min="11526" max="11526" width="18" style="331" customWidth="1"/>
    <col min="11527" max="11527" width="22.109375" style="331" customWidth="1"/>
    <col min="11528" max="11528" width="18" style="331" customWidth="1"/>
    <col min="11529" max="11529" width="22.109375" style="331" customWidth="1"/>
    <col min="11530" max="11530" width="17.88671875" style="331" customWidth="1"/>
    <col min="11531" max="11531" width="26.109375" style="331" customWidth="1"/>
    <col min="11532" max="11776" width="9" style="331"/>
    <col min="11777" max="11779" width="3" style="331" customWidth="1"/>
    <col min="11780" max="11780" width="17.44140625" style="331" customWidth="1"/>
    <col min="11781" max="11781" width="17.33203125" style="331" customWidth="1"/>
    <col min="11782" max="11782" width="18" style="331" customWidth="1"/>
    <col min="11783" max="11783" width="22.109375" style="331" customWidth="1"/>
    <col min="11784" max="11784" width="18" style="331" customWidth="1"/>
    <col min="11785" max="11785" width="22.109375" style="331" customWidth="1"/>
    <col min="11786" max="11786" width="17.88671875" style="331" customWidth="1"/>
    <col min="11787" max="11787" width="26.109375" style="331" customWidth="1"/>
    <col min="11788" max="12032" width="9" style="331"/>
    <col min="12033" max="12035" width="3" style="331" customWidth="1"/>
    <col min="12036" max="12036" width="17.44140625" style="331" customWidth="1"/>
    <col min="12037" max="12037" width="17.33203125" style="331" customWidth="1"/>
    <col min="12038" max="12038" width="18" style="331" customWidth="1"/>
    <col min="12039" max="12039" width="22.109375" style="331" customWidth="1"/>
    <col min="12040" max="12040" width="18" style="331" customWidth="1"/>
    <col min="12041" max="12041" width="22.109375" style="331" customWidth="1"/>
    <col min="12042" max="12042" width="17.88671875" style="331" customWidth="1"/>
    <col min="12043" max="12043" width="26.109375" style="331" customWidth="1"/>
    <col min="12044" max="12288" width="9" style="331"/>
    <col min="12289" max="12291" width="3" style="331" customWidth="1"/>
    <col min="12292" max="12292" width="17.44140625" style="331" customWidth="1"/>
    <col min="12293" max="12293" width="17.33203125" style="331" customWidth="1"/>
    <col min="12294" max="12294" width="18" style="331" customWidth="1"/>
    <col min="12295" max="12295" width="22.109375" style="331" customWidth="1"/>
    <col min="12296" max="12296" width="18" style="331" customWidth="1"/>
    <col min="12297" max="12297" width="22.109375" style="331" customWidth="1"/>
    <col min="12298" max="12298" width="17.88671875" style="331" customWidth="1"/>
    <col min="12299" max="12299" width="26.109375" style="331" customWidth="1"/>
    <col min="12300" max="12544" width="9" style="331"/>
    <col min="12545" max="12547" width="3" style="331" customWidth="1"/>
    <col min="12548" max="12548" width="17.44140625" style="331" customWidth="1"/>
    <col min="12549" max="12549" width="17.33203125" style="331" customWidth="1"/>
    <col min="12550" max="12550" width="18" style="331" customWidth="1"/>
    <col min="12551" max="12551" width="22.109375" style="331" customWidth="1"/>
    <col min="12552" max="12552" width="18" style="331" customWidth="1"/>
    <col min="12553" max="12553" width="22.109375" style="331" customWidth="1"/>
    <col min="12554" max="12554" width="17.88671875" style="331" customWidth="1"/>
    <col min="12555" max="12555" width="26.109375" style="331" customWidth="1"/>
    <col min="12556" max="12800" width="9" style="331"/>
    <col min="12801" max="12803" width="3" style="331" customWidth="1"/>
    <col min="12804" max="12804" width="17.44140625" style="331" customWidth="1"/>
    <col min="12805" max="12805" width="17.33203125" style="331" customWidth="1"/>
    <col min="12806" max="12806" width="18" style="331" customWidth="1"/>
    <col min="12807" max="12807" width="22.109375" style="331" customWidth="1"/>
    <col min="12808" max="12808" width="18" style="331" customWidth="1"/>
    <col min="12809" max="12809" width="22.109375" style="331" customWidth="1"/>
    <col min="12810" max="12810" width="17.88671875" style="331" customWidth="1"/>
    <col min="12811" max="12811" width="26.109375" style="331" customWidth="1"/>
    <col min="12812" max="13056" width="9" style="331"/>
    <col min="13057" max="13059" width="3" style="331" customWidth="1"/>
    <col min="13060" max="13060" width="17.44140625" style="331" customWidth="1"/>
    <col min="13061" max="13061" width="17.33203125" style="331" customWidth="1"/>
    <col min="13062" max="13062" width="18" style="331" customWidth="1"/>
    <col min="13063" max="13063" width="22.109375" style="331" customWidth="1"/>
    <col min="13064" max="13064" width="18" style="331" customWidth="1"/>
    <col min="13065" max="13065" width="22.109375" style="331" customWidth="1"/>
    <col min="13066" max="13066" width="17.88671875" style="331" customWidth="1"/>
    <col min="13067" max="13067" width="26.109375" style="331" customWidth="1"/>
    <col min="13068" max="13312" width="9" style="331"/>
    <col min="13313" max="13315" width="3" style="331" customWidth="1"/>
    <col min="13316" max="13316" width="17.44140625" style="331" customWidth="1"/>
    <col min="13317" max="13317" width="17.33203125" style="331" customWidth="1"/>
    <col min="13318" max="13318" width="18" style="331" customWidth="1"/>
    <col min="13319" max="13319" width="22.109375" style="331" customWidth="1"/>
    <col min="13320" max="13320" width="18" style="331" customWidth="1"/>
    <col min="13321" max="13321" width="22.109375" style="331" customWidth="1"/>
    <col min="13322" max="13322" width="17.88671875" style="331" customWidth="1"/>
    <col min="13323" max="13323" width="26.109375" style="331" customWidth="1"/>
    <col min="13324" max="13568" width="9" style="331"/>
    <col min="13569" max="13571" width="3" style="331" customWidth="1"/>
    <col min="13572" max="13572" width="17.44140625" style="331" customWidth="1"/>
    <col min="13573" max="13573" width="17.33203125" style="331" customWidth="1"/>
    <col min="13574" max="13574" width="18" style="331" customWidth="1"/>
    <col min="13575" max="13575" width="22.109375" style="331" customWidth="1"/>
    <col min="13576" max="13576" width="18" style="331" customWidth="1"/>
    <col min="13577" max="13577" width="22.109375" style="331" customWidth="1"/>
    <col min="13578" max="13578" width="17.88671875" style="331" customWidth="1"/>
    <col min="13579" max="13579" width="26.109375" style="331" customWidth="1"/>
    <col min="13580" max="13824" width="9" style="331"/>
    <col min="13825" max="13827" width="3" style="331" customWidth="1"/>
    <col min="13828" max="13828" width="17.44140625" style="331" customWidth="1"/>
    <col min="13829" max="13829" width="17.33203125" style="331" customWidth="1"/>
    <col min="13830" max="13830" width="18" style="331" customWidth="1"/>
    <col min="13831" max="13831" width="22.109375" style="331" customWidth="1"/>
    <col min="13832" max="13832" width="18" style="331" customWidth="1"/>
    <col min="13833" max="13833" width="22.109375" style="331" customWidth="1"/>
    <col min="13834" max="13834" width="17.88671875" style="331" customWidth="1"/>
    <col min="13835" max="13835" width="26.109375" style="331" customWidth="1"/>
    <col min="13836" max="14080" width="9" style="331"/>
    <col min="14081" max="14083" width="3" style="331" customWidth="1"/>
    <col min="14084" max="14084" width="17.44140625" style="331" customWidth="1"/>
    <col min="14085" max="14085" width="17.33203125" style="331" customWidth="1"/>
    <col min="14086" max="14086" width="18" style="331" customWidth="1"/>
    <col min="14087" max="14087" width="22.109375" style="331" customWidth="1"/>
    <col min="14088" max="14088" width="18" style="331" customWidth="1"/>
    <col min="14089" max="14089" width="22.109375" style="331" customWidth="1"/>
    <col min="14090" max="14090" width="17.88671875" style="331" customWidth="1"/>
    <col min="14091" max="14091" width="26.109375" style="331" customWidth="1"/>
    <col min="14092" max="14336" width="9" style="331"/>
    <col min="14337" max="14339" width="3" style="331" customWidth="1"/>
    <col min="14340" max="14340" width="17.44140625" style="331" customWidth="1"/>
    <col min="14341" max="14341" width="17.33203125" style="331" customWidth="1"/>
    <col min="14342" max="14342" width="18" style="331" customWidth="1"/>
    <col min="14343" max="14343" width="22.109375" style="331" customWidth="1"/>
    <col min="14344" max="14344" width="18" style="331" customWidth="1"/>
    <col min="14345" max="14345" width="22.109375" style="331" customWidth="1"/>
    <col min="14346" max="14346" width="17.88671875" style="331" customWidth="1"/>
    <col min="14347" max="14347" width="26.109375" style="331" customWidth="1"/>
    <col min="14348" max="14592" width="9" style="331"/>
    <col min="14593" max="14595" width="3" style="331" customWidth="1"/>
    <col min="14596" max="14596" width="17.44140625" style="331" customWidth="1"/>
    <col min="14597" max="14597" width="17.33203125" style="331" customWidth="1"/>
    <col min="14598" max="14598" width="18" style="331" customWidth="1"/>
    <col min="14599" max="14599" width="22.109375" style="331" customWidth="1"/>
    <col min="14600" max="14600" width="18" style="331" customWidth="1"/>
    <col min="14601" max="14601" width="22.109375" style="331" customWidth="1"/>
    <col min="14602" max="14602" width="17.88671875" style="331" customWidth="1"/>
    <col min="14603" max="14603" width="26.109375" style="331" customWidth="1"/>
    <col min="14604" max="14848" width="9" style="331"/>
    <col min="14849" max="14851" width="3" style="331" customWidth="1"/>
    <col min="14852" max="14852" width="17.44140625" style="331" customWidth="1"/>
    <col min="14853" max="14853" width="17.33203125" style="331" customWidth="1"/>
    <col min="14854" max="14854" width="18" style="331" customWidth="1"/>
    <col min="14855" max="14855" width="22.109375" style="331" customWidth="1"/>
    <col min="14856" max="14856" width="18" style="331" customWidth="1"/>
    <col min="14857" max="14857" width="22.109375" style="331" customWidth="1"/>
    <col min="14858" max="14858" width="17.88671875" style="331" customWidth="1"/>
    <col min="14859" max="14859" width="26.109375" style="331" customWidth="1"/>
    <col min="14860" max="15104" width="9" style="331"/>
    <col min="15105" max="15107" width="3" style="331" customWidth="1"/>
    <col min="15108" max="15108" width="17.44140625" style="331" customWidth="1"/>
    <col min="15109" max="15109" width="17.33203125" style="331" customWidth="1"/>
    <col min="15110" max="15110" width="18" style="331" customWidth="1"/>
    <col min="15111" max="15111" width="22.109375" style="331" customWidth="1"/>
    <col min="15112" max="15112" width="18" style="331" customWidth="1"/>
    <col min="15113" max="15113" width="22.109375" style="331" customWidth="1"/>
    <col min="15114" max="15114" width="17.88671875" style="331" customWidth="1"/>
    <col min="15115" max="15115" width="26.109375" style="331" customWidth="1"/>
    <col min="15116" max="15360" width="9" style="331"/>
    <col min="15361" max="15363" width="3" style="331" customWidth="1"/>
    <col min="15364" max="15364" width="17.44140625" style="331" customWidth="1"/>
    <col min="15365" max="15365" width="17.33203125" style="331" customWidth="1"/>
    <col min="15366" max="15366" width="18" style="331" customWidth="1"/>
    <col min="15367" max="15367" width="22.109375" style="331" customWidth="1"/>
    <col min="15368" max="15368" width="18" style="331" customWidth="1"/>
    <col min="15369" max="15369" width="22.109375" style="331" customWidth="1"/>
    <col min="15370" max="15370" width="17.88671875" style="331" customWidth="1"/>
    <col min="15371" max="15371" width="26.109375" style="331" customWidth="1"/>
    <col min="15372" max="15616" width="9" style="331"/>
    <col min="15617" max="15619" width="3" style="331" customWidth="1"/>
    <col min="15620" max="15620" width="17.44140625" style="331" customWidth="1"/>
    <col min="15621" max="15621" width="17.33203125" style="331" customWidth="1"/>
    <col min="15622" max="15622" width="18" style="331" customWidth="1"/>
    <col min="15623" max="15623" width="22.109375" style="331" customWidth="1"/>
    <col min="15624" max="15624" width="18" style="331" customWidth="1"/>
    <col min="15625" max="15625" width="22.109375" style="331" customWidth="1"/>
    <col min="15626" max="15626" width="17.88671875" style="331" customWidth="1"/>
    <col min="15627" max="15627" width="26.109375" style="331" customWidth="1"/>
    <col min="15628" max="15872" width="9" style="331"/>
    <col min="15873" max="15875" width="3" style="331" customWidth="1"/>
    <col min="15876" max="15876" width="17.44140625" style="331" customWidth="1"/>
    <col min="15877" max="15877" width="17.33203125" style="331" customWidth="1"/>
    <col min="15878" max="15878" width="18" style="331" customWidth="1"/>
    <col min="15879" max="15879" width="22.109375" style="331" customWidth="1"/>
    <col min="15880" max="15880" width="18" style="331" customWidth="1"/>
    <col min="15881" max="15881" width="22.109375" style="331" customWidth="1"/>
    <col min="15882" max="15882" width="17.88671875" style="331" customWidth="1"/>
    <col min="15883" max="15883" width="26.109375" style="331" customWidth="1"/>
    <col min="15884" max="16128" width="9" style="331"/>
    <col min="16129" max="16131" width="3" style="331" customWidth="1"/>
    <col min="16132" max="16132" width="17.44140625" style="331" customWidth="1"/>
    <col min="16133" max="16133" width="17.33203125" style="331" customWidth="1"/>
    <col min="16134" max="16134" width="18" style="331" customWidth="1"/>
    <col min="16135" max="16135" width="22.109375" style="331" customWidth="1"/>
    <col min="16136" max="16136" width="18" style="331" customWidth="1"/>
    <col min="16137" max="16137" width="22.109375" style="331" customWidth="1"/>
    <col min="16138" max="16138" width="17.88671875" style="331" customWidth="1"/>
    <col min="16139" max="16139" width="26.109375" style="331" customWidth="1"/>
    <col min="16140" max="16384" width="9" style="331"/>
  </cols>
  <sheetData>
    <row r="1" spans="1:12" ht="21" customHeight="1" x14ac:dyDescent="0.4">
      <c r="A1" s="785" t="s">
        <v>329</v>
      </c>
      <c r="B1" s="785"/>
      <c r="C1" s="785"/>
      <c r="D1" s="785"/>
      <c r="E1" s="326"/>
      <c r="F1" s="327"/>
      <c r="G1" s="327"/>
      <c r="H1" s="327"/>
      <c r="I1" s="327"/>
      <c r="J1" s="328" t="s">
        <v>105</v>
      </c>
      <c r="K1" s="329" t="s">
        <v>330</v>
      </c>
      <c r="L1" s="330" t="s">
        <v>107</v>
      </c>
    </row>
    <row r="2" spans="1:12" ht="21" customHeight="1" x14ac:dyDescent="0.4">
      <c r="A2" s="786" t="s">
        <v>331</v>
      </c>
      <c r="B2" s="786"/>
      <c r="C2" s="786"/>
      <c r="D2" s="786"/>
      <c r="E2" s="332" t="s">
        <v>332</v>
      </c>
      <c r="F2" s="333"/>
      <c r="G2" s="333"/>
      <c r="H2" s="333"/>
      <c r="I2" s="333"/>
      <c r="J2" s="328" t="s">
        <v>333</v>
      </c>
      <c r="K2" s="334" t="s">
        <v>334</v>
      </c>
    </row>
    <row r="3" spans="1:12" ht="33" x14ac:dyDescent="0.3">
      <c r="A3" s="787" t="s">
        <v>335</v>
      </c>
      <c r="B3" s="787"/>
      <c r="C3" s="787"/>
      <c r="D3" s="787"/>
      <c r="E3" s="787"/>
      <c r="F3" s="787"/>
      <c r="G3" s="787"/>
      <c r="H3" s="787"/>
      <c r="I3" s="787"/>
      <c r="J3" s="787"/>
      <c r="K3" s="787"/>
    </row>
    <row r="4" spans="1:12" ht="27" customHeight="1" x14ac:dyDescent="0.3">
      <c r="A4" s="335"/>
      <c r="B4" s="335"/>
      <c r="C4" s="335"/>
      <c r="D4" s="335"/>
      <c r="E4" s="335" t="s">
        <v>336</v>
      </c>
      <c r="F4" s="336"/>
      <c r="G4" s="337" t="s">
        <v>337</v>
      </c>
      <c r="H4" s="327"/>
      <c r="I4" s="336"/>
      <c r="J4" s="336"/>
      <c r="K4" s="338" t="s">
        <v>338</v>
      </c>
    </row>
    <row r="5" spans="1:12" ht="23.25" customHeight="1" x14ac:dyDescent="0.4">
      <c r="A5" s="777" t="s">
        <v>339</v>
      </c>
      <c r="B5" s="777"/>
      <c r="C5" s="777"/>
      <c r="D5" s="777"/>
      <c r="E5" s="778"/>
      <c r="F5" s="783" t="s">
        <v>340</v>
      </c>
      <c r="G5" s="784"/>
      <c r="H5" s="340" t="s">
        <v>341</v>
      </c>
      <c r="I5" s="341" t="s">
        <v>342</v>
      </c>
      <c r="J5" s="340" t="s">
        <v>343</v>
      </c>
      <c r="K5" s="342" t="s">
        <v>344</v>
      </c>
    </row>
    <row r="6" spans="1:12" ht="23.25" customHeight="1" x14ac:dyDescent="0.4">
      <c r="A6" s="779"/>
      <c r="B6" s="779"/>
      <c r="C6" s="779"/>
      <c r="D6" s="779"/>
      <c r="E6" s="780"/>
      <c r="F6" s="328" t="s">
        <v>345</v>
      </c>
      <c r="G6" s="328" t="s">
        <v>346</v>
      </c>
      <c r="H6" s="328" t="s">
        <v>345</v>
      </c>
      <c r="I6" s="328" t="s">
        <v>346</v>
      </c>
      <c r="J6" s="328" t="s">
        <v>345</v>
      </c>
      <c r="K6" s="339" t="s">
        <v>346</v>
      </c>
    </row>
    <row r="7" spans="1:12" ht="19.5" customHeight="1" x14ac:dyDescent="0.3">
      <c r="A7" s="326"/>
      <c r="B7" s="343" t="s">
        <v>347</v>
      </c>
      <c r="C7" s="326"/>
      <c r="D7" s="326"/>
      <c r="E7" s="326"/>
      <c r="F7" s="344">
        <f t="shared" ref="F7:G7" si="0">F8+F18+F19+F20+F21+F22+F25+F31+F34+F35+F36</f>
        <v>49750286</v>
      </c>
      <c r="G7" s="344">
        <f t="shared" si="0"/>
        <v>315136049</v>
      </c>
      <c r="H7" s="344">
        <f>H8+H18+H19+H20+H21+H22+H25+H31+H34+H35+H36</f>
        <v>36781200</v>
      </c>
      <c r="I7" s="344">
        <f t="shared" ref="I7:K7" si="1">I8+I18+I19+I20+I21+I22+I25+I31+I34+I35+I36</f>
        <v>235135901</v>
      </c>
      <c r="J7" s="344">
        <f t="shared" si="1"/>
        <v>12969086</v>
      </c>
      <c r="K7" s="345">
        <f t="shared" si="1"/>
        <v>80000148</v>
      </c>
    </row>
    <row r="8" spans="1:12" ht="19.5" customHeight="1" x14ac:dyDescent="0.3">
      <c r="A8" s="346"/>
      <c r="B8" s="346"/>
      <c r="C8" s="347" t="s">
        <v>348</v>
      </c>
      <c r="D8" s="346"/>
      <c r="E8" s="346"/>
      <c r="F8" s="344">
        <f t="shared" ref="F8:G8" si="2">F9+F10+F11+F12+F13+F16+F17</f>
        <v>24801631</v>
      </c>
      <c r="G8" s="344">
        <f t="shared" si="2"/>
        <v>169379867</v>
      </c>
      <c r="H8" s="344">
        <f>H9+H10+H11+H12+H13+H16+H17</f>
        <v>24801631</v>
      </c>
      <c r="I8" s="344">
        <f t="shared" ref="I8:K8" si="3">I9+I10+I11+I12+I13+I16+I17</f>
        <v>169379867</v>
      </c>
      <c r="J8" s="344">
        <f t="shared" si="3"/>
        <v>0</v>
      </c>
      <c r="K8" s="345">
        <f t="shared" si="3"/>
        <v>0</v>
      </c>
    </row>
    <row r="9" spans="1:12" ht="19.5" customHeight="1" x14ac:dyDescent="0.3">
      <c r="A9" s="346"/>
      <c r="B9" s="346"/>
      <c r="C9" s="347"/>
      <c r="D9" s="346" t="s">
        <v>349</v>
      </c>
      <c r="E9" s="326"/>
      <c r="F9" s="344">
        <f>H9+J9</f>
        <v>33073</v>
      </c>
      <c r="G9" s="344">
        <f>I9+K9</f>
        <v>2913419</v>
      </c>
      <c r="H9" s="348">
        <v>33073</v>
      </c>
      <c r="I9" s="348">
        <f>'[1]鄉庫收支月報表(113年10月)'!I9+'鄉庫收支月報表(113年11月)'!H9</f>
        <v>2913419</v>
      </c>
      <c r="J9" s="348">
        <v>0</v>
      </c>
      <c r="K9" s="349">
        <f>'[1]鄉庫收支月報表(113年10月)'!K9+'鄉庫收支月報表(113年11月)'!J9</f>
        <v>0</v>
      </c>
    </row>
    <row r="10" spans="1:12" ht="19.5" customHeight="1" x14ac:dyDescent="0.3">
      <c r="A10" s="346"/>
      <c r="B10" s="346"/>
      <c r="C10" s="347"/>
      <c r="D10" s="346" t="s">
        <v>350</v>
      </c>
      <c r="E10" s="346"/>
      <c r="F10" s="344">
        <f t="shared" ref="F10:G12" si="4">H10+J10</f>
        <v>122463</v>
      </c>
      <c r="G10" s="344">
        <f t="shared" si="4"/>
        <v>498884</v>
      </c>
      <c r="H10" s="348">
        <v>122463</v>
      </c>
      <c r="I10" s="348">
        <f>'[1]鄉庫收支月報表(113年10月)'!I10+'鄉庫收支月報表(113年11月)'!H10</f>
        <v>498884</v>
      </c>
      <c r="J10" s="348">
        <v>0</v>
      </c>
      <c r="K10" s="349">
        <f>'[1]鄉庫收支月報表(113年10月)'!K10+'鄉庫收支月報表(113年11月)'!J10</f>
        <v>0</v>
      </c>
    </row>
    <row r="11" spans="1:12" ht="19.5" customHeight="1" x14ac:dyDescent="0.3">
      <c r="A11" s="346"/>
      <c r="B11" s="346"/>
      <c r="C11" s="347"/>
      <c r="D11" s="346" t="s">
        <v>351</v>
      </c>
      <c r="E11" s="346"/>
      <c r="F11" s="344">
        <f t="shared" si="4"/>
        <v>2780</v>
      </c>
      <c r="G11" s="344">
        <f t="shared" si="4"/>
        <v>19854</v>
      </c>
      <c r="H11" s="348">
        <v>2780</v>
      </c>
      <c r="I11" s="348">
        <f>'[1]鄉庫收支月報表(113年10月)'!I11+'鄉庫收支月報表(113年11月)'!H11</f>
        <v>19854</v>
      </c>
      <c r="J11" s="348">
        <v>0</v>
      </c>
      <c r="K11" s="349">
        <f>'[1]鄉庫收支月報表(113年10月)'!K11+'鄉庫收支月報表(113年11月)'!J11</f>
        <v>0</v>
      </c>
    </row>
    <row r="12" spans="1:12" ht="19.5" customHeight="1" x14ac:dyDescent="0.3">
      <c r="A12" s="346"/>
      <c r="B12" s="346"/>
      <c r="C12" s="347"/>
      <c r="D12" s="346" t="s">
        <v>352</v>
      </c>
      <c r="E12" s="346"/>
      <c r="F12" s="344">
        <f t="shared" si="4"/>
        <v>0</v>
      </c>
      <c r="G12" s="344">
        <f t="shared" si="4"/>
        <v>683372</v>
      </c>
      <c r="H12" s="348">
        <v>0</v>
      </c>
      <c r="I12" s="348">
        <f>'[1]鄉庫收支月報表(113年10月)'!I12+'鄉庫收支月報表(113年11月)'!H12</f>
        <v>683372</v>
      </c>
      <c r="J12" s="348">
        <v>0</v>
      </c>
      <c r="K12" s="349">
        <f>'[1]鄉庫收支月報表(113年10月)'!K12+'鄉庫收支月報表(113年11月)'!J12</f>
        <v>0</v>
      </c>
    </row>
    <row r="13" spans="1:12" ht="19.5" customHeight="1" x14ac:dyDescent="0.3">
      <c r="A13" s="346"/>
      <c r="B13" s="346"/>
      <c r="C13" s="347"/>
      <c r="D13" s="346" t="s">
        <v>353</v>
      </c>
      <c r="E13" s="346"/>
      <c r="F13" s="344">
        <f>H13+J13</f>
        <v>855315</v>
      </c>
      <c r="G13" s="344">
        <f>I13+K13</f>
        <v>951879</v>
      </c>
      <c r="H13" s="344">
        <f>SUM(H14:H15)</f>
        <v>855315</v>
      </c>
      <c r="I13" s="344">
        <f t="shared" ref="I13:K13" si="5">SUM(I14:I15)</f>
        <v>951879</v>
      </c>
      <c r="J13" s="344">
        <f t="shared" si="5"/>
        <v>0</v>
      </c>
      <c r="K13" s="345">
        <f t="shared" si="5"/>
        <v>0</v>
      </c>
    </row>
    <row r="14" spans="1:12" ht="19.5" customHeight="1" x14ac:dyDescent="0.3">
      <c r="A14" s="346"/>
      <c r="B14" s="346"/>
      <c r="C14" s="347"/>
      <c r="D14" s="346"/>
      <c r="E14" s="346" t="s">
        <v>354</v>
      </c>
      <c r="F14" s="344">
        <f t="shared" ref="F14:G28" si="6">H14+J14</f>
        <v>0</v>
      </c>
      <c r="G14" s="344">
        <f t="shared" si="6"/>
        <v>0</v>
      </c>
      <c r="H14" s="348">
        <v>0</v>
      </c>
      <c r="I14" s="348">
        <f>'[1]鄉庫收支月報表(113年10月)'!I14+'鄉庫收支月報表(113年11月)'!H14</f>
        <v>0</v>
      </c>
      <c r="J14" s="348">
        <v>0</v>
      </c>
      <c r="K14" s="349">
        <f>'[1]鄉庫收支月報表(113年10月)'!K14+'鄉庫收支月報表(113年11月)'!J14</f>
        <v>0</v>
      </c>
    </row>
    <row r="15" spans="1:12" ht="19.5" customHeight="1" x14ac:dyDescent="0.3">
      <c r="A15" s="346"/>
      <c r="B15" s="346"/>
      <c r="C15" s="347"/>
      <c r="D15" s="346"/>
      <c r="E15" s="346" t="s">
        <v>355</v>
      </c>
      <c r="F15" s="344">
        <f t="shared" si="6"/>
        <v>855315</v>
      </c>
      <c r="G15" s="344">
        <f t="shared" si="6"/>
        <v>951879</v>
      </c>
      <c r="H15" s="348">
        <v>855315</v>
      </c>
      <c r="I15" s="348">
        <f>'[1]鄉庫收支月報表(113年10月)'!I15+'鄉庫收支月報表(113年11月)'!H15</f>
        <v>951879</v>
      </c>
      <c r="J15" s="348">
        <v>0</v>
      </c>
      <c r="K15" s="349">
        <f>'[1]鄉庫收支月報表(113年10月)'!K15+'鄉庫收支月報表(113年11月)'!J15</f>
        <v>0</v>
      </c>
    </row>
    <row r="16" spans="1:12" ht="19.5" customHeight="1" x14ac:dyDescent="0.3">
      <c r="A16" s="346"/>
      <c r="B16" s="346"/>
      <c r="C16" s="347"/>
      <c r="D16" s="346" t="s">
        <v>356</v>
      </c>
      <c r="E16" s="346"/>
      <c r="F16" s="344">
        <f t="shared" si="6"/>
        <v>23788000</v>
      </c>
      <c r="G16" s="344">
        <f t="shared" si="6"/>
        <v>164312459</v>
      </c>
      <c r="H16" s="348">
        <v>23788000</v>
      </c>
      <c r="I16" s="348">
        <f>'[1]鄉庫收支月報表(113年10月)'!I16+'鄉庫收支月報表(113年11月)'!H16</f>
        <v>164312459</v>
      </c>
      <c r="J16" s="348">
        <v>0</v>
      </c>
      <c r="K16" s="349">
        <f>'[1]鄉庫收支月報表(113年10月)'!K16+'鄉庫收支月報表(113年11月)'!J16</f>
        <v>0</v>
      </c>
    </row>
    <row r="17" spans="1:11" ht="19.5" customHeight="1" x14ac:dyDescent="0.3">
      <c r="A17" s="346"/>
      <c r="B17" s="346"/>
      <c r="C17" s="347"/>
      <c r="D17" s="346" t="s">
        <v>357</v>
      </c>
      <c r="E17" s="346"/>
      <c r="F17" s="344">
        <f t="shared" si="6"/>
        <v>0</v>
      </c>
      <c r="G17" s="344">
        <f t="shared" si="6"/>
        <v>0</v>
      </c>
      <c r="H17" s="348">
        <v>0</v>
      </c>
      <c r="I17" s="348">
        <f>'[1]鄉庫收支月報表(113年10月)'!I17+'鄉庫收支月報表(113年11月)'!H17</f>
        <v>0</v>
      </c>
      <c r="J17" s="348">
        <v>0</v>
      </c>
      <c r="K17" s="349">
        <f>'[1]鄉庫收支月報表(113年10月)'!K17+'鄉庫收支月報表(113年11月)'!J17</f>
        <v>0</v>
      </c>
    </row>
    <row r="18" spans="1:11" ht="19.5" customHeight="1" x14ac:dyDescent="0.3">
      <c r="A18" s="346"/>
      <c r="B18" s="346"/>
      <c r="C18" s="350" t="s">
        <v>358</v>
      </c>
      <c r="D18" s="346"/>
      <c r="E18" s="346"/>
      <c r="F18" s="344">
        <f t="shared" si="6"/>
        <v>0</v>
      </c>
      <c r="G18" s="344">
        <f t="shared" si="6"/>
        <v>0</v>
      </c>
      <c r="H18" s="348">
        <v>0</v>
      </c>
      <c r="I18" s="348">
        <f>'[1]鄉庫收支月報表(113年10月)'!I18+'鄉庫收支月報表(113年11月)'!H18</f>
        <v>0</v>
      </c>
      <c r="J18" s="348">
        <v>0</v>
      </c>
      <c r="K18" s="349">
        <f>'[1]鄉庫收支月報表(113年10月)'!K18+'鄉庫收支月報表(113年11月)'!J18</f>
        <v>0</v>
      </c>
    </row>
    <row r="19" spans="1:11" ht="19.5" customHeight="1" x14ac:dyDescent="0.3">
      <c r="A19" s="346"/>
      <c r="B19" s="346"/>
      <c r="C19" s="350" t="s">
        <v>359</v>
      </c>
      <c r="D19" s="346"/>
      <c r="E19" s="346"/>
      <c r="F19" s="344">
        <f t="shared" si="6"/>
        <v>117665</v>
      </c>
      <c r="G19" s="344">
        <f t="shared" si="6"/>
        <v>185885</v>
      </c>
      <c r="H19" s="348">
        <v>117665</v>
      </c>
      <c r="I19" s="348">
        <f>'[1]鄉庫收支月報表(113年10月)'!I19+'鄉庫收支月報表(113年11月)'!H19</f>
        <v>185885</v>
      </c>
      <c r="J19" s="348">
        <v>0</v>
      </c>
      <c r="K19" s="349">
        <f>'[1]鄉庫收支月報表(113年10月)'!K19+'鄉庫收支月報表(113年11月)'!J19</f>
        <v>0</v>
      </c>
    </row>
    <row r="20" spans="1:11" ht="19.5" customHeight="1" x14ac:dyDescent="0.3">
      <c r="A20" s="346"/>
      <c r="B20" s="346"/>
      <c r="C20" s="350" t="s">
        <v>360</v>
      </c>
      <c r="D20" s="346"/>
      <c r="E20" s="346"/>
      <c r="F20" s="344">
        <f t="shared" si="6"/>
        <v>1238177</v>
      </c>
      <c r="G20" s="344">
        <f t="shared" si="6"/>
        <v>7794463</v>
      </c>
      <c r="H20" s="348">
        <v>1238177</v>
      </c>
      <c r="I20" s="348">
        <f>'[1]鄉庫收支月報表(113年10月)'!I20+'鄉庫收支月報表(113年11月)'!H20</f>
        <v>7794463</v>
      </c>
      <c r="J20" s="348">
        <v>0</v>
      </c>
      <c r="K20" s="349">
        <f>'[1]鄉庫收支月報表(113年10月)'!K20+'鄉庫收支月報表(113年11月)'!J20</f>
        <v>0</v>
      </c>
    </row>
    <row r="21" spans="1:11" ht="19.5" customHeight="1" x14ac:dyDescent="0.3">
      <c r="A21" s="346"/>
      <c r="B21" s="346"/>
      <c r="C21" s="350" t="s">
        <v>361</v>
      </c>
      <c r="D21" s="346"/>
      <c r="E21" s="346"/>
      <c r="F21" s="344">
        <f t="shared" si="6"/>
        <v>0</v>
      </c>
      <c r="G21" s="344">
        <f t="shared" si="6"/>
        <v>0</v>
      </c>
      <c r="H21" s="348">
        <v>0</v>
      </c>
      <c r="I21" s="348">
        <f>'[1]鄉庫收支月報表(113年10月)'!I21+'鄉庫收支月報表(113年11月)'!H21</f>
        <v>0</v>
      </c>
      <c r="J21" s="348">
        <v>0</v>
      </c>
      <c r="K21" s="349">
        <f>'[1]鄉庫收支月報表(113年10月)'!K21+'鄉庫收支月報表(113年11月)'!J21</f>
        <v>0</v>
      </c>
    </row>
    <row r="22" spans="1:11" ht="19.5" customHeight="1" x14ac:dyDescent="0.3">
      <c r="A22" s="346"/>
      <c r="B22" s="346"/>
      <c r="C22" s="350" t="s">
        <v>362</v>
      </c>
      <c r="D22" s="346"/>
      <c r="E22" s="346"/>
      <c r="F22" s="344">
        <f t="shared" si="6"/>
        <v>0</v>
      </c>
      <c r="G22" s="344">
        <f t="shared" si="6"/>
        <v>759860</v>
      </c>
      <c r="H22" s="344">
        <f>SUM(H23:H24)</f>
        <v>0</v>
      </c>
      <c r="I22" s="344">
        <f t="shared" ref="I22:K22" si="7">SUM(I23:I24)</f>
        <v>759860</v>
      </c>
      <c r="J22" s="344">
        <f t="shared" si="7"/>
        <v>0</v>
      </c>
      <c r="K22" s="345">
        <f t="shared" si="7"/>
        <v>0</v>
      </c>
    </row>
    <row r="23" spans="1:11" ht="19.5" customHeight="1" x14ac:dyDescent="0.3">
      <c r="A23" s="346"/>
      <c r="B23" s="346"/>
      <c r="C23" s="326"/>
      <c r="D23" s="350" t="s">
        <v>363</v>
      </c>
      <c r="E23" s="346"/>
      <c r="F23" s="344">
        <f t="shared" si="6"/>
        <v>0</v>
      </c>
      <c r="G23" s="344">
        <f t="shared" si="6"/>
        <v>744860</v>
      </c>
      <c r="H23" s="348">
        <v>0</v>
      </c>
      <c r="I23" s="348">
        <f>'[1]鄉庫收支月報表(113年10月)'!I23+'鄉庫收支月報表(113年11月)'!H23</f>
        <v>744860</v>
      </c>
      <c r="J23" s="348">
        <v>0</v>
      </c>
      <c r="K23" s="349">
        <f>'[1]鄉庫收支月報表(113年10月)'!K23+'鄉庫收支月報表(113年11月)'!J23</f>
        <v>0</v>
      </c>
    </row>
    <row r="24" spans="1:11" ht="19.5" customHeight="1" x14ac:dyDescent="0.3">
      <c r="A24" s="346"/>
      <c r="B24" s="346"/>
      <c r="C24" s="346"/>
      <c r="D24" s="346" t="s">
        <v>364</v>
      </c>
      <c r="E24" s="346"/>
      <c r="F24" s="344">
        <f t="shared" si="6"/>
        <v>0</v>
      </c>
      <c r="G24" s="344">
        <f t="shared" si="6"/>
        <v>15000</v>
      </c>
      <c r="H24" s="348">
        <v>0</v>
      </c>
      <c r="I24" s="348">
        <f>'[1]鄉庫收支月報表(113年10月)'!I24+'鄉庫收支月報表(113年11月)'!H24</f>
        <v>15000</v>
      </c>
      <c r="J24" s="348">
        <v>0</v>
      </c>
      <c r="K24" s="349">
        <f>'[1]鄉庫收支月報表(113年10月)'!K24+'鄉庫收支月報表(113年11月)'!J24</f>
        <v>0</v>
      </c>
    </row>
    <row r="25" spans="1:11" ht="19.5" customHeight="1" x14ac:dyDescent="0.3">
      <c r="A25" s="346"/>
      <c r="B25" s="346"/>
      <c r="C25" s="346" t="s">
        <v>365</v>
      </c>
      <c r="D25" s="346"/>
      <c r="E25" s="346"/>
      <c r="F25" s="344">
        <f t="shared" si="6"/>
        <v>0</v>
      </c>
      <c r="G25" s="344">
        <f t="shared" si="6"/>
        <v>0</v>
      </c>
      <c r="H25" s="344">
        <f>SUM(H26:H28)</f>
        <v>0</v>
      </c>
      <c r="I25" s="344">
        <v>0</v>
      </c>
      <c r="J25" s="344">
        <v>0</v>
      </c>
      <c r="K25" s="345">
        <v>0</v>
      </c>
    </row>
    <row r="26" spans="1:11" ht="19.5" customHeight="1" x14ac:dyDescent="0.3">
      <c r="A26" s="346"/>
      <c r="B26" s="346"/>
      <c r="C26" s="346"/>
      <c r="D26" s="346" t="s">
        <v>366</v>
      </c>
      <c r="E26" s="346"/>
      <c r="F26" s="344">
        <f t="shared" si="6"/>
        <v>0</v>
      </c>
      <c r="G26" s="344">
        <f t="shared" si="6"/>
        <v>0</v>
      </c>
      <c r="H26" s="348">
        <v>0</v>
      </c>
      <c r="I26" s="348">
        <f>'[1]鄉庫收支月報表(113年10月)'!I26+'鄉庫收支月報表(113年11月)'!H26</f>
        <v>0</v>
      </c>
      <c r="J26" s="348">
        <v>0</v>
      </c>
      <c r="K26" s="349">
        <f>'[1]鄉庫收支月報表(113年10月)'!K26+'鄉庫收支月報表(113年11月)'!J26</f>
        <v>0</v>
      </c>
    </row>
    <row r="27" spans="1:11" ht="19.5" customHeight="1" x14ac:dyDescent="0.3">
      <c r="A27" s="346"/>
      <c r="B27" s="346"/>
      <c r="C27" s="346"/>
      <c r="D27" s="346" t="s">
        <v>367</v>
      </c>
      <c r="E27" s="346"/>
      <c r="F27" s="344">
        <f t="shared" si="6"/>
        <v>0</v>
      </c>
      <c r="G27" s="344">
        <f t="shared" si="6"/>
        <v>0</v>
      </c>
      <c r="H27" s="348">
        <v>0</v>
      </c>
      <c r="I27" s="348">
        <f>'[1]鄉庫收支月報表(113年10月)'!I27+'鄉庫收支月報表(113年11月)'!H27</f>
        <v>0</v>
      </c>
      <c r="J27" s="348">
        <v>0</v>
      </c>
      <c r="K27" s="349">
        <f>'[1]鄉庫收支月報表(113年10月)'!K27+'鄉庫收支月報表(113年11月)'!J27</f>
        <v>0</v>
      </c>
    </row>
    <row r="28" spans="1:11" ht="19.5" customHeight="1" x14ac:dyDescent="0.3">
      <c r="A28" s="346"/>
      <c r="B28" s="346"/>
      <c r="C28" s="346"/>
      <c r="D28" s="346" t="s">
        <v>368</v>
      </c>
      <c r="E28" s="346"/>
      <c r="F28" s="344">
        <f t="shared" si="6"/>
        <v>0</v>
      </c>
      <c r="G28" s="344">
        <f t="shared" si="6"/>
        <v>0</v>
      </c>
      <c r="H28" s="348">
        <v>0</v>
      </c>
      <c r="I28" s="348">
        <f>'[1]鄉庫收支月報表(113年10月)'!I28+'鄉庫收支月報表(113年11月)'!H28</f>
        <v>0</v>
      </c>
      <c r="J28" s="348">
        <v>0</v>
      </c>
      <c r="K28" s="349">
        <f>'[1]鄉庫收支月報表(113年10月)'!K28+'鄉庫收支月報表(113年11月)'!J28</f>
        <v>0</v>
      </c>
    </row>
    <row r="29" spans="1:11" ht="18.600000000000001" customHeight="1" x14ac:dyDescent="0.4">
      <c r="A29" s="777" t="s">
        <v>339</v>
      </c>
      <c r="B29" s="777"/>
      <c r="C29" s="777"/>
      <c r="D29" s="777"/>
      <c r="E29" s="778"/>
      <c r="F29" s="783" t="s">
        <v>340</v>
      </c>
      <c r="G29" s="784"/>
      <c r="H29" s="340" t="s">
        <v>341</v>
      </c>
      <c r="I29" s="341" t="s">
        <v>342</v>
      </c>
      <c r="J29" s="340" t="s">
        <v>343</v>
      </c>
      <c r="K29" s="342" t="s">
        <v>344</v>
      </c>
    </row>
    <row r="30" spans="1:11" ht="18.600000000000001" customHeight="1" x14ac:dyDescent="0.4">
      <c r="A30" s="779"/>
      <c r="B30" s="779"/>
      <c r="C30" s="779"/>
      <c r="D30" s="779"/>
      <c r="E30" s="780"/>
      <c r="F30" s="328" t="s">
        <v>345</v>
      </c>
      <c r="G30" s="328" t="s">
        <v>346</v>
      </c>
      <c r="H30" s="328" t="s">
        <v>345</v>
      </c>
      <c r="I30" s="328" t="s">
        <v>346</v>
      </c>
      <c r="J30" s="328" t="s">
        <v>345</v>
      </c>
      <c r="K30" s="339" t="s">
        <v>346</v>
      </c>
    </row>
    <row r="31" spans="1:11" ht="19.5" customHeight="1" x14ac:dyDescent="0.3">
      <c r="A31" s="346"/>
      <c r="B31" s="346"/>
      <c r="C31" s="346" t="s">
        <v>369</v>
      </c>
      <c r="D31" s="346"/>
      <c r="E31" s="346"/>
      <c r="F31" s="344">
        <f>H31+J31</f>
        <v>23533332</v>
      </c>
      <c r="G31" s="344">
        <f>I31+K31</f>
        <v>135167967</v>
      </c>
      <c r="H31" s="344">
        <f>SUM(H32:H33)</f>
        <v>10568742</v>
      </c>
      <c r="I31" s="344">
        <f t="shared" ref="I31:K31" si="8">SUM(I32:I33)</f>
        <v>55306603</v>
      </c>
      <c r="J31" s="344">
        <f t="shared" si="8"/>
        <v>12964590</v>
      </c>
      <c r="K31" s="345">
        <f t="shared" si="8"/>
        <v>79861364</v>
      </c>
    </row>
    <row r="32" spans="1:11" ht="19.5" customHeight="1" x14ac:dyDescent="0.3">
      <c r="A32" s="346"/>
      <c r="B32" s="346"/>
      <c r="C32" s="346"/>
      <c r="D32" s="346" t="s">
        <v>370</v>
      </c>
      <c r="E32" s="346"/>
      <c r="F32" s="344">
        <f t="shared" ref="F32:G42" si="9">H32+J32</f>
        <v>23533332</v>
      </c>
      <c r="G32" s="344">
        <f t="shared" si="9"/>
        <v>135167967</v>
      </c>
      <c r="H32" s="348">
        <v>10568742</v>
      </c>
      <c r="I32" s="348">
        <f>'[1]鄉庫收支月報表(113年10月)'!I32+'鄉庫收支月報表(113年11月)'!H32</f>
        <v>55306603</v>
      </c>
      <c r="J32" s="348">
        <v>12964590</v>
      </c>
      <c r="K32" s="349">
        <f>'[1]鄉庫收支月報表(113年10月)'!K32+'鄉庫收支月報表(113年11月)'!J32</f>
        <v>79861364</v>
      </c>
    </row>
    <row r="33" spans="1:11" ht="19.5" customHeight="1" x14ac:dyDescent="0.3">
      <c r="A33" s="346"/>
      <c r="B33" s="346"/>
      <c r="C33" s="346"/>
      <c r="D33" s="346" t="s">
        <v>371</v>
      </c>
      <c r="E33" s="346"/>
      <c r="F33" s="344">
        <f t="shared" si="9"/>
        <v>0</v>
      </c>
      <c r="G33" s="344">
        <f t="shared" si="9"/>
        <v>0</v>
      </c>
      <c r="H33" s="348">
        <v>0</v>
      </c>
      <c r="I33" s="348">
        <f>'[1]鄉庫收支月報表(113年10月)'!I33+'鄉庫收支月報表(113年11月)'!H33</f>
        <v>0</v>
      </c>
      <c r="J33" s="348">
        <v>0</v>
      </c>
      <c r="K33" s="349">
        <f>'[1]鄉庫收支月報表(113年10月)'!K33+'鄉庫收支月報表(113年11月)'!J33</f>
        <v>0</v>
      </c>
    </row>
    <row r="34" spans="1:11" ht="19.5" customHeight="1" x14ac:dyDescent="0.3">
      <c r="A34" s="346"/>
      <c r="B34" s="346"/>
      <c r="C34" s="346" t="s">
        <v>372</v>
      </c>
      <c r="D34" s="346"/>
      <c r="E34" s="346"/>
      <c r="F34" s="344">
        <f t="shared" si="9"/>
        <v>0</v>
      </c>
      <c r="G34" s="344">
        <f t="shared" si="9"/>
        <v>0</v>
      </c>
      <c r="H34" s="348">
        <v>0</v>
      </c>
      <c r="I34" s="348">
        <f>'[1]鄉庫收支月報表(113年10月)'!I34+'鄉庫收支月報表(113年11月)'!H34</f>
        <v>0</v>
      </c>
      <c r="J34" s="348">
        <v>0</v>
      </c>
      <c r="K34" s="349">
        <f>'[1]鄉庫收支月報表(113年10月)'!K34+'鄉庫收支月報表(113年11月)'!J34</f>
        <v>0</v>
      </c>
    </row>
    <row r="35" spans="1:11" ht="19.5" customHeight="1" x14ac:dyDescent="0.3">
      <c r="A35" s="346"/>
      <c r="B35" s="346"/>
      <c r="C35" s="346" t="s">
        <v>373</v>
      </c>
      <c r="D35" s="346"/>
      <c r="E35" s="346"/>
      <c r="F35" s="344">
        <f t="shared" si="9"/>
        <v>0</v>
      </c>
      <c r="G35" s="344">
        <f t="shared" si="9"/>
        <v>0</v>
      </c>
      <c r="H35" s="348">
        <v>0</v>
      </c>
      <c r="I35" s="348">
        <f>'[1]鄉庫收支月報表(113年10月)'!I35+'鄉庫收支月報表(113年11月)'!H35</f>
        <v>0</v>
      </c>
      <c r="J35" s="348">
        <v>0</v>
      </c>
      <c r="K35" s="349">
        <f>'[1]鄉庫收支月報表(113年10月)'!K35+'鄉庫收支月報表(113年11月)'!J35</f>
        <v>0</v>
      </c>
    </row>
    <row r="36" spans="1:11" ht="19.5" customHeight="1" x14ac:dyDescent="0.3">
      <c r="A36" s="346"/>
      <c r="B36" s="346"/>
      <c r="C36" s="346" t="s">
        <v>374</v>
      </c>
      <c r="D36" s="346"/>
      <c r="E36" s="346"/>
      <c r="F36" s="344">
        <f t="shared" si="9"/>
        <v>59481</v>
      </c>
      <c r="G36" s="344">
        <f t="shared" si="9"/>
        <v>1848007</v>
      </c>
      <c r="H36" s="348">
        <v>54985</v>
      </c>
      <c r="I36" s="348">
        <f>'[1]鄉庫收支月報表(113年10月)'!I36+'鄉庫收支月報表(113年11月)'!H36</f>
        <v>1709223</v>
      </c>
      <c r="J36" s="348">
        <v>4496</v>
      </c>
      <c r="K36" s="349">
        <f>'[1]鄉庫收支月報表(113年10月)'!K36+'鄉庫收支月報表(113年11月)'!J36</f>
        <v>138784</v>
      </c>
    </row>
    <row r="37" spans="1:11" ht="19.5" customHeight="1" x14ac:dyDescent="0.3">
      <c r="A37" s="346"/>
      <c r="B37" s="346" t="s">
        <v>375</v>
      </c>
      <c r="C37" s="346"/>
      <c r="D37" s="346"/>
      <c r="E37" s="346"/>
      <c r="F37" s="344">
        <f t="shared" si="9"/>
        <v>0</v>
      </c>
      <c r="G37" s="344">
        <f t="shared" si="9"/>
        <v>0</v>
      </c>
      <c r="H37" s="344">
        <f>SUM(H38)</f>
        <v>0</v>
      </c>
      <c r="I37" s="344">
        <f t="shared" ref="I37:K37" si="10">SUM(I38)</f>
        <v>0</v>
      </c>
      <c r="J37" s="344">
        <f t="shared" si="10"/>
        <v>0</v>
      </c>
      <c r="K37" s="345">
        <f t="shared" si="10"/>
        <v>0</v>
      </c>
    </row>
    <row r="38" spans="1:11" ht="19.5" customHeight="1" x14ac:dyDescent="0.3">
      <c r="A38" s="346"/>
      <c r="B38" s="346"/>
      <c r="C38" s="346" t="s">
        <v>376</v>
      </c>
      <c r="D38" s="346"/>
      <c r="E38" s="346"/>
      <c r="F38" s="344">
        <f t="shared" si="9"/>
        <v>0</v>
      </c>
      <c r="G38" s="344">
        <f t="shared" si="9"/>
        <v>0</v>
      </c>
      <c r="H38" s="344">
        <f>SUM(H39:H42)</f>
        <v>0</v>
      </c>
      <c r="I38" s="344">
        <f>SUM(I39:I42)</f>
        <v>0</v>
      </c>
      <c r="J38" s="344">
        <f t="shared" ref="J38:K38" si="11">SUM(J39:J42)</f>
        <v>0</v>
      </c>
      <c r="K38" s="345">
        <f t="shared" si="11"/>
        <v>0</v>
      </c>
    </row>
    <row r="39" spans="1:11" ht="19.5" customHeight="1" x14ac:dyDescent="0.3">
      <c r="A39" s="346"/>
      <c r="B39" s="346"/>
      <c r="C39" s="346"/>
      <c r="D39" s="346" t="s">
        <v>377</v>
      </c>
      <c r="E39" s="346"/>
      <c r="F39" s="344">
        <f t="shared" si="9"/>
        <v>0</v>
      </c>
      <c r="G39" s="344">
        <f t="shared" si="9"/>
        <v>0</v>
      </c>
      <c r="H39" s="348">
        <v>0</v>
      </c>
      <c r="I39" s="348">
        <f>'[1]鄉庫收支月報表(113年10月)'!I39+'鄉庫收支月報表(113年11月)'!H39</f>
        <v>0</v>
      </c>
      <c r="J39" s="348">
        <v>0</v>
      </c>
      <c r="K39" s="349">
        <f>'[1]鄉庫收支月報表(113年10月)'!K39+'鄉庫收支月報表(113年11月)'!J39</f>
        <v>0</v>
      </c>
    </row>
    <row r="40" spans="1:11" ht="19.5" customHeight="1" x14ac:dyDescent="0.3">
      <c r="A40" s="346"/>
      <c r="B40" s="346"/>
      <c r="C40" s="346"/>
      <c r="D40" s="346" t="s">
        <v>378</v>
      </c>
      <c r="E40" s="346"/>
      <c r="F40" s="344">
        <f t="shared" si="9"/>
        <v>0</v>
      </c>
      <c r="G40" s="344">
        <f t="shared" si="9"/>
        <v>0</v>
      </c>
      <c r="H40" s="348">
        <v>0</v>
      </c>
      <c r="I40" s="348">
        <f>'[1]鄉庫收支月報表(113年10月)'!I40+'鄉庫收支月報表(113年11月)'!H40</f>
        <v>0</v>
      </c>
      <c r="J40" s="348">
        <v>0</v>
      </c>
      <c r="K40" s="349">
        <f>'[1]鄉庫收支月報表(113年10月)'!K40+'鄉庫收支月報表(113年11月)'!J40</f>
        <v>0</v>
      </c>
    </row>
    <row r="41" spans="1:11" ht="19.5" customHeight="1" x14ac:dyDescent="0.3">
      <c r="A41" s="346"/>
      <c r="B41" s="346"/>
      <c r="C41" s="346"/>
      <c r="D41" s="346" t="s">
        <v>379</v>
      </c>
      <c r="E41" s="346"/>
      <c r="F41" s="344">
        <f t="shared" si="9"/>
        <v>0</v>
      </c>
      <c r="G41" s="344">
        <f t="shared" si="9"/>
        <v>0</v>
      </c>
      <c r="H41" s="348">
        <v>0</v>
      </c>
      <c r="I41" s="348">
        <f>'[1]鄉庫收支月報表(113年10月)'!I41+'鄉庫收支月報表(113年11月)'!H41</f>
        <v>0</v>
      </c>
      <c r="J41" s="348">
        <v>0</v>
      </c>
      <c r="K41" s="349">
        <f>'[1]鄉庫收支月報表(113年10月)'!K41+'鄉庫收支月報表(113年11月)'!J41</f>
        <v>0</v>
      </c>
    </row>
    <row r="42" spans="1:11" ht="19.5" customHeight="1" x14ac:dyDescent="0.3">
      <c r="A42" s="346"/>
      <c r="B42" s="346"/>
      <c r="C42" s="346"/>
      <c r="D42" s="346" t="s">
        <v>364</v>
      </c>
      <c r="E42" s="346"/>
      <c r="F42" s="344">
        <f t="shared" si="9"/>
        <v>0</v>
      </c>
      <c r="G42" s="344">
        <f t="shared" si="9"/>
        <v>0</v>
      </c>
      <c r="H42" s="348"/>
      <c r="I42" s="348">
        <f>'[1]鄉庫收支月報表(113年10月)'!I42+'鄉庫收支月報表(113年11月)'!H42</f>
        <v>0</v>
      </c>
      <c r="J42" s="348">
        <v>0</v>
      </c>
      <c r="K42" s="349">
        <f>'[1]鄉庫收支月報表(113年10月)'!K42+'鄉庫收支月報表(113年11月)'!J42</f>
        <v>0</v>
      </c>
    </row>
    <row r="43" spans="1:11" ht="19.5" customHeight="1" x14ac:dyDescent="0.3">
      <c r="A43" s="346"/>
      <c r="B43" s="351" t="s">
        <v>380</v>
      </c>
      <c r="C43" s="346"/>
      <c r="D43" s="346"/>
      <c r="E43" s="346"/>
      <c r="F43" s="344">
        <f>F37+F7</f>
        <v>49750286</v>
      </c>
      <c r="G43" s="344">
        <f t="shared" ref="G43:K43" si="12">G37+G7</f>
        <v>315136049</v>
      </c>
      <c r="H43" s="344">
        <f t="shared" si="12"/>
        <v>36781200</v>
      </c>
      <c r="I43" s="344">
        <f t="shared" si="12"/>
        <v>235135901</v>
      </c>
      <c r="J43" s="344">
        <f t="shared" si="12"/>
        <v>12969086</v>
      </c>
      <c r="K43" s="345">
        <f t="shared" si="12"/>
        <v>80000148</v>
      </c>
    </row>
    <row r="44" spans="1:11" ht="19.5" customHeight="1" x14ac:dyDescent="0.3">
      <c r="A44" s="346"/>
      <c r="B44" s="346" t="s">
        <v>381</v>
      </c>
      <c r="C44" s="346"/>
      <c r="D44" s="346"/>
      <c r="E44" s="346"/>
      <c r="F44" s="352">
        <v>0</v>
      </c>
      <c r="G44" s="348">
        <f>'[1]鄉庫收支月報表(113年10月)'!G44+'鄉庫收支月報表(113年11月)'!F44</f>
        <v>0</v>
      </c>
      <c r="H44" s="353"/>
      <c r="I44" s="354"/>
      <c r="J44" s="354"/>
      <c r="K44" s="355"/>
    </row>
    <row r="45" spans="1:11" ht="19.5" customHeight="1" x14ac:dyDescent="0.3">
      <c r="A45" s="346"/>
      <c r="B45" s="346" t="s">
        <v>382</v>
      </c>
      <c r="C45" s="346"/>
      <c r="D45" s="346"/>
      <c r="E45" s="346"/>
      <c r="F45" s="352">
        <v>0</v>
      </c>
      <c r="G45" s="348">
        <f>'[1]鄉庫收支月報表(113年10月)'!G45+'鄉庫收支月報表(113年11月)'!F45</f>
        <v>0</v>
      </c>
      <c r="H45" s="356"/>
      <c r="I45" s="357"/>
      <c r="J45" s="357"/>
      <c r="K45" s="358"/>
    </row>
    <row r="46" spans="1:11" ht="19.5" customHeight="1" x14ac:dyDescent="0.3">
      <c r="A46" s="346"/>
      <c r="B46" s="346" t="s">
        <v>383</v>
      </c>
      <c r="C46" s="346"/>
      <c r="D46" s="346"/>
      <c r="E46" s="346"/>
      <c r="F46" s="352">
        <v>0</v>
      </c>
      <c r="G46" s="348">
        <f>'[1]鄉庫收支月報表(113年10月)'!G46+'鄉庫收支月報表(113年11月)'!F46</f>
        <v>0</v>
      </c>
      <c r="H46" s="356"/>
      <c r="I46" s="357"/>
      <c r="J46" s="357"/>
      <c r="K46" s="358"/>
    </row>
    <row r="47" spans="1:11" ht="19.5" customHeight="1" x14ac:dyDescent="0.3">
      <c r="A47" s="346"/>
      <c r="B47" s="346" t="s">
        <v>384</v>
      </c>
      <c r="C47" s="346"/>
      <c r="D47" s="346"/>
      <c r="E47" s="346"/>
      <c r="F47" s="352">
        <v>0</v>
      </c>
      <c r="G47" s="348">
        <f>'[1]鄉庫收支月報表(113年10月)'!G47+'鄉庫收支月報表(113年11月)'!F47</f>
        <v>0</v>
      </c>
      <c r="H47" s="359"/>
      <c r="I47" s="357"/>
      <c r="J47" s="357"/>
      <c r="K47" s="358"/>
    </row>
    <row r="48" spans="1:11" ht="19.5" customHeight="1" x14ac:dyDescent="0.3">
      <c r="A48" s="346"/>
      <c r="B48" s="346" t="s">
        <v>385</v>
      </c>
      <c r="C48" s="346"/>
      <c r="D48" s="346"/>
      <c r="E48" s="346"/>
      <c r="F48" s="352">
        <v>0</v>
      </c>
      <c r="G48" s="348">
        <f>'[1]鄉庫收支月報表(113年10月)'!G48+'鄉庫收支月報表(113年11月)'!F48</f>
        <v>0</v>
      </c>
      <c r="H48" s="356"/>
      <c r="I48" s="357"/>
      <c r="J48" s="357"/>
      <c r="K48" s="358"/>
    </row>
    <row r="49" spans="1:11" ht="19.5" customHeight="1" x14ac:dyDescent="0.3">
      <c r="A49" s="346" t="s">
        <v>386</v>
      </c>
      <c r="B49" s="346"/>
      <c r="C49" s="346"/>
      <c r="D49" s="346"/>
      <c r="E49" s="346"/>
      <c r="F49" s="352">
        <v>0</v>
      </c>
      <c r="G49" s="348">
        <f>'[1]鄉庫收支月報表(113年10月)'!G49+'鄉庫收支月報表(113年11月)'!F49</f>
        <v>0</v>
      </c>
      <c r="H49" s="356"/>
      <c r="I49" s="357"/>
      <c r="J49" s="357"/>
      <c r="K49" s="358"/>
    </row>
    <row r="50" spans="1:11" ht="19.5" customHeight="1" x14ac:dyDescent="0.3">
      <c r="A50" s="346"/>
      <c r="B50" s="346" t="s">
        <v>387</v>
      </c>
      <c r="C50" s="346"/>
      <c r="D50" s="346"/>
      <c r="E50" s="346"/>
      <c r="F50" s="352">
        <v>0</v>
      </c>
      <c r="G50" s="348">
        <f>'[1]鄉庫收支月報表(113年10月)'!G50+'鄉庫收支月報表(113年11月)'!F50</f>
        <v>0</v>
      </c>
      <c r="H50" s="356"/>
      <c r="I50" s="357"/>
      <c r="J50" s="357"/>
      <c r="K50" s="358"/>
    </row>
    <row r="51" spans="1:11" ht="19.5" customHeight="1" x14ac:dyDescent="0.3">
      <c r="A51" s="351" t="s">
        <v>388</v>
      </c>
      <c r="B51" s="346"/>
      <c r="C51" s="346"/>
      <c r="D51" s="346"/>
      <c r="E51" s="360"/>
      <c r="F51" s="344">
        <f>SUM(F43:F50)</f>
        <v>49750286</v>
      </c>
      <c r="G51" s="344">
        <f>SUM(G43:G50)</f>
        <v>315136049</v>
      </c>
      <c r="H51" s="356"/>
      <c r="I51" s="357"/>
      <c r="J51" s="357"/>
      <c r="K51" s="358"/>
    </row>
    <row r="52" spans="1:11" ht="19.5" customHeight="1" x14ac:dyDescent="0.3">
      <c r="A52" s="351" t="s">
        <v>389</v>
      </c>
      <c r="B52" s="346"/>
      <c r="C52" s="346"/>
      <c r="D52" s="346"/>
      <c r="E52" s="361"/>
      <c r="F52" s="348">
        <f>'[1]鄉庫收支月報表(113年10月)'!F128</f>
        <v>357179449</v>
      </c>
      <c r="G52" s="348"/>
      <c r="H52" s="356"/>
      <c r="I52" s="357"/>
      <c r="J52" s="357"/>
      <c r="K52" s="358"/>
    </row>
    <row r="53" spans="1:11" ht="19.5" customHeight="1" x14ac:dyDescent="0.3">
      <c r="A53" s="351" t="s">
        <v>390</v>
      </c>
      <c r="B53" s="346"/>
      <c r="C53" s="346"/>
      <c r="D53" s="346"/>
      <c r="E53" s="361"/>
      <c r="F53" s="344">
        <f>SUM(F51:F52)</f>
        <v>406929735</v>
      </c>
      <c r="G53" s="348"/>
      <c r="H53" s="362"/>
      <c r="I53" s="363"/>
      <c r="J53" s="363"/>
      <c r="K53" s="364"/>
    </row>
    <row r="54" spans="1:11" ht="18.600000000000001" customHeight="1" x14ac:dyDescent="0.4">
      <c r="A54" s="777" t="s">
        <v>339</v>
      </c>
      <c r="B54" s="777"/>
      <c r="C54" s="777"/>
      <c r="D54" s="777"/>
      <c r="E54" s="778"/>
      <c r="F54" s="781" t="s">
        <v>340</v>
      </c>
      <c r="G54" s="782"/>
      <c r="H54" s="366" t="s">
        <v>341</v>
      </c>
      <c r="I54" s="367" t="s">
        <v>391</v>
      </c>
      <c r="J54" s="366" t="s">
        <v>343</v>
      </c>
      <c r="K54" s="368" t="s">
        <v>392</v>
      </c>
    </row>
    <row r="55" spans="1:11" ht="18.600000000000001" customHeight="1" x14ac:dyDescent="0.4">
      <c r="A55" s="779"/>
      <c r="B55" s="779"/>
      <c r="C55" s="779"/>
      <c r="D55" s="779"/>
      <c r="E55" s="780"/>
      <c r="F55" s="369" t="s">
        <v>345</v>
      </c>
      <c r="G55" s="369" t="s">
        <v>346</v>
      </c>
      <c r="H55" s="369" t="s">
        <v>345</v>
      </c>
      <c r="I55" s="369" t="s">
        <v>346</v>
      </c>
      <c r="J55" s="369" t="s">
        <v>345</v>
      </c>
      <c r="K55" s="365" t="s">
        <v>346</v>
      </c>
    </row>
    <row r="56" spans="1:11" ht="19.5" customHeight="1" x14ac:dyDescent="0.3">
      <c r="A56" s="346"/>
      <c r="B56" s="347" t="s">
        <v>393</v>
      </c>
      <c r="C56" s="346"/>
      <c r="D56" s="346"/>
      <c r="E56" s="346"/>
      <c r="F56" s="344">
        <f>H56+J56</f>
        <v>10122515</v>
      </c>
      <c r="G56" s="344">
        <f>I56+K56</f>
        <v>112124285</v>
      </c>
      <c r="H56" s="344">
        <f>H57+H62+H66+H71+H77+H82+H85+H88</f>
        <v>10122515</v>
      </c>
      <c r="I56" s="344">
        <f t="shared" ref="I56:K56" si="13">I57+I62+I66+I71+I77+I82+I85+I88</f>
        <v>112124285</v>
      </c>
      <c r="J56" s="344">
        <f t="shared" si="13"/>
        <v>0</v>
      </c>
      <c r="K56" s="345">
        <f t="shared" si="13"/>
        <v>0</v>
      </c>
    </row>
    <row r="57" spans="1:11" ht="19.5" customHeight="1" x14ac:dyDescent="0.3">
      <c r="A57" s="346"/>
      <c r="B57" s="346"/>
      <c r="C57" s="347" t="s">
        <v>394</v>
      </c>
      <c r="D57" s="346"/>
      <c r="E57" s="346"/>
      <c r="F57" s="344">
        <f t="shared" ref="F57:G79" si="14">H57+J57</f>
        <v>6067667</v>
      </c>
      <c r="G57" s="344">
        <f t="shared" si="14"/>
        <v>64995543</v>
      </c>
      <c r="H57" s="344">
        <f>SUM(H58:H61)</f>
        <v>6067667</v>
      </c>
      <c r="I57" s="344">
        <f t="shared" ref="I57:K57" si="15">SUM(I58:I61)</f>
        <v>64995543</v>
      </c>
      <c r="J57" s="344">
        <f t="shared" si="15"/>
        <v>0</v>
      </c>
      <c r="K57" s="345">
        <f t="shared" si="15"/>
        <v>0</v>
      </c>
    </row>
    <row r="58" spans="1:11" ht="19.5" customHeight="1" x14ac:dyDescent="0.3">
      <c r="A58" s="346"/>
      <c r="B58" s="346"/>
      <c r="C58" s="347"/>
      <c r="D58" s="346" t="s">
        <v>395</v>
      </c>
      <c r="E58" s="346"/>
      <c r="F58" s="344">
        <f t="shared" si="14"/>
        <v>1423731</v>
      </c>
      <c r="G58" s="344">
        <f t="shared" si="14"/>
        <v>15255241</v>
      </c>
      <c r="H58" s="348">
        <v>1423731</v>
      </c>
      <c r="I58" s="348">
        <f>'[1]鄉庫收支月報表(113年10月)'!I58+'鄉庫收支月報表(113年11月)'!H58</f>
        <v>15255241</v>
      </c>
      <c r="J58" s="348">
        <v>0</v>
      </c>
      <c r="K58" s="349">
        <f>'[1]鄉庫收支月報表(113年10月)'!K58+'鄉庫收支月報表(113年11月)'!J58</f>
        <v>0</v>
      </c>
    </row>
    <row r="59" spans="1:11" ht="19.5" customHeight="1" x14ac:dyDescent="0.3">
      <c r="A59" s="346"/>
      <c r="B59" s="346"/>
      <c r="C59" s="347"/>
      <c r="D59" s="346" t="s">
        <v>396</v>
      </c>
      <c r="E59" s="346"/>
      <c r="F59" s="344">
        <f t="shared" si="14"/>
        <v>1448071</v>
      </c>
      <c r="G59" s="344">
        <f t="shared" si="14"/>
        <v>15464298</v>
      </c>
      <c r="H59" s="348">
        <v>1448071</v>
      </c>
      <c r="I59" s="348">
        <f>'[1]鄉庫收支月報表(113年10月)'!I59+'鄉庫收支月報表(113年11月)'!H59</f>
        <v>15464298</v>
      </c>
      <c r="J59" s="348">
        <v>0</v>
      </c>
      <c r="K59" s="349">
        <f>'[1]鄉庫收支月報表(113年10月)'!K59+'鄉庫收支月報表(113年11月)'!J59</f>
        <v>0</v>
      </c>
    </row>
    <row r="60" spans="1:11" ht="19.5" customHeight="1" x14ac:dyDescent="0.3">
      <c r="A60" s="346"/>
      <c r="B60" s="346"/>
      <c r="C60" s="347"/>
      <c r="D60" s="346" t="s">
        <v>397</v>
      </c>
      <c r="E60" s="346"/>
      <c r="F60" s="344">
        <f t="shared" si="14"/>
        <v>3191467</v>
      </c>
      <c r="G60" s="344">
        <f t="shared" si="14"/>
        <v>34172578</v>
      </c>
      <c r="H60" s="348">
        <v>3191467</v>
      </c>
      <c r="I60" s="348">
        <f>'[1]鄉庫收支月報表(113年10月)'!I60+'鄉庫收支月報表(113年11月)'!H60</f>
        <v>34172578</v>
      </c>
      <c r="J60" s="348">
        <v>0</v>
      </c>
      <c r="K60" s="349">
        <f>'[1]鄉庫收支月報表(113年10月)'!K60+'鄉庫收支月報表(113年11月)'!J60</f>
        <v>0</v>
      </c>
    </row>
    <row r="61" spans="1:11" ht="19.5" customHeight="1" x14ac:dyDescent="0.3">
      <c r="A61" s="346"/>
      <c r="B61" s="346"/>
      <c r="C61" s="347"/>
      <c r="D61" s="346" t="s">
        <v>398</v>
      </c>
      <c r="E61" s="346"/>
      <c r="F61" s="344">
        <f t="shared" si="14"/>
        <v>4398</v>
      </c>
      <c r="G61" s="344">
        <f t="shared" si="14"/>
        <v>103426</v>
      </c>
      <c r="H61" s="348">
        <v>4398</v>
      </c>
      <c r="I61" s="348">
        <f>'[1]鄉庫收支月報表(113年10月)'!I61+'鄉庫收支月報表(113年11月)'!H61</f>
        <v>103426</v>
      </c>
      <c r="J61" s="348">
        <v>0</v>
      </c>
      <c r="K61" s="349">
        <f>'[1]鄉庫收支月報表(113年10月)'!K61+'鄉庫收支月報表(113年11月)'!J61</f>
        <v>0</v>
      </c>
    </row>
    <row r="62" spans="1:11" ht="19.5" customHeight="1" x14ac:dyDescent="0.3">
      <c r="A62" s="346"/>
      <c r="B62" s="346"/>
      <c r="C62" s="347" t="s">
        <v>399</v>
      </c>
      <c r="D62" s="346"/>
      <c r="E62" s="346"/>
      <c r="F62" s="344">
        <f t="shared" si="14"/>
        <v>250367</v>
      </c>
      <c r="G62" s="344">
        <f t="shared" si="14"/>
        <v>4374421</v>
      </c>
      <c r="H62" s="344">
        <f>SUM(H63:H65)</f>
        <v>250367</v>
      </c>
      <c r="I62" s="344">
        <f t="shared" ref="I62:K62" si="16">SUM(I63:I65)</f>
        <v>4374421</v>
      </c>
      <c r="J62" s="344">
        <f t="shared" si="16"/>
        <v>0</v>
      </c>
      <c r="K62" s="345">
        <f t="shared" si="16"/>
        <v>0</v>
      </c>
    </row>
    <row r="63" spans="1:11" ht="19.5" customHeight="1" x14ac:dyDescent="0.3">
      <c r="A63" s="346"/>
      <c r="B63" s="346"/>
      <c r="C63" s="347"/>
      <c r="D63" s="346" t="s">
        <v>400</v>
      </c>
      <c r="E63" s="346"/>
      <c r="F63" s="344">
        <f t="shared" si="14"/>
        <v>0</v>
      </c>
      <c r="G63" s="344">
        <f t="shared" si="14"/>
        <v>0</v>
      </c>
      <c r="H63" s="348">
        <v>0</v>
      </c>
      <c r="I63" s="348">
        <f>'[1]鄉庫收支月報表(113年10月)'!I63+'鄉庫收支月報表(113年11月)'!H63</f>
        <v>0</v>
      </c>
      <c r="J63" s="348">
        <v>0</v>
      </c>
      <c r="K63" s="349">
        <f>'[1]鄉庫收支月報表(113年10月)'!K63+'鄉庫收支月報表(113年11月)'!J63</f>
        <v>0</v>
      </c>
    </row>
    <row r="64" spans="1:11" ht="19.5" customHeight="1" x14ac:dyDescent="0.3">
      <c r="A64" s="346"/>
      <c r="B64" s="346"/>
      <c r="C64" s="347"/>
      <c r="D64" s="346" t="s">
        <v>401</v>
      </c>
      <c r="E64" s="346"/>
      <c r="F64" s="344">
        <f t="shared" si="14"/>
        <v>0</v>
      </c>
      <c r="G64" s="344">
        <f t="shared" si="14"/>
        <v>0</v>
      </c>
      <c r="H64" s="348">
        <v>0</v>
      </c>
      <c r="I64" s="348">
        <f>'[1]鄉庫收支月報表(113年10月)'!I64+'鄉庫收支月報表(113年11月)'!H64</f>
        <v>0</v>
      </c>
      <c r="J64" s="348">
        <v>0</v>
      </c>
      <c r="K64" s="349">
        <f>'[1]鄉庫收支月報表(113年10月)'!K64+'鄉庫收支月報表(113年11月)'!J64</f>
        <v>0</v>
      </c>
    </row>
    <row r="65" spans="1:13" ht="19.5" customHeight="1" x14ac:dyDescent="0.3">
      <c r="A65" s="346"/>
      <c r="B65" s="346"/>
      <c r="C65" s="347"/>
      <c r="D65" s="346" t="s">
        <v>402</v>
      </c>
      <c r="E65" s="346"/>
      <c r="F65" s="344">
        <f t="shared" si="14"/>
        <v>250367</v>
      </c>
      <c r="G65" s="344">
        <f t="shared" si="14"/>
        <v>4374421</v>
      </c>
      <c r="H65" s="348">
        <v>250367</v>
      </c>
      <c r="I65" s="348">
        <f>'[1]鄉庫收支月報表(113年10月)'!I65+'鄉庫收支月報表(113年11月)'!H65</f>
        <v>4374421</v>
      </c>
      <c r="J65" s="348">
        <v>0</v>
      </c>
      <c r="K65" s="349">
        <f>'[1]鄉庫收支月報表(113年10月)'!K65+'鄉庫收支月報表(113年11月)'!J65</f>
        <v>0</v>
      </c>
    </row>
    <row r="66" spans="1:13" ht="19.5" customHeight="1" x14ac:dyDescent="0.3">
      <c r="A66" s="346"/>
      <c r="B66" s="346"/>
      <c r="C66" s="347" t="s">
        <v>403</v>
      </c>
      <c r="D66" s="346"/>
      <c r="E66" s="346"/>
      <c r="F66" s="344">
        <f t="shared" si="14"/>
        <v>1010891</v>
      </c>
      <c r="G66" s="344">
        <f t="shared" si="14"/>
        <v>15110296</v>
      </c>
      <c r="H66" s="344">
        <f>SUM(H67:H70)</f>
        <v>1010891</v>
      </c>
      <c r="I66" s="344">
        <f t="shared" ref="I66:K66" si="17">SUM(I67:I70)</f>
        <v>15110296</v>
      </c>
      <c r="J66" s="344">
        <f t="shared" si="17"/>
        <v>0</v>
      </c>
      <c r="K66" s="345">
        <f t="shared" si="17"/>
        <v>0</v>
      </c>
    </row>
    <row r="67" spans="1:13" ht="19.5" customHeight="1" x14ac:dyDescent="0.3">
      <c r="A67" s="346"/>
      <c r="B67" s="346"/>
      <c r="C67" s="347"/>
      <c r="D67" s="346" t="s">
        <v>404</v>
      </c>
      <c r="E67" s="346"/>
      <c r="F67" s="344">
        <f t="shared" si="14"/>
        <v>353285</v>
      </c>
      <c r="G67" s="344">
        <f t="shared" si="14"/>
        <v>6725511</v>
      </c>
      <c r="H67" s="348">
        <v>353285</v>
      </c>
      <c r="I67" s="348">
        <f>'[1]鄉庫收支月報表(113年10月)'!I67+'鄉庫收支月報表(113年11月)'!H67</f>
        <v>6725511</v>
      </c>
      <c r="J67" s="348">
        <v>0</v>
      </c>
      <c r="K67" s="349">
        <f>'[1]鄉庫收支月報表(113年10月)'!K67+'鄉庫收支月報表(113年11月)'!J67</f>
        <v>0</v>
      </c>
    </row>
    <row r="68" spans="1:13" ht="19.5" customHeight="1" x14ac:dyDescent="0.3">
      <c r="A68" s="346"/>
      <c r="B68" s="346"/>
      <c r="C68" s="347"/>
      <c r="D68" s="346" t="s">
        <v>405</v>
      </c>
      <c r="E68" s="346"/>
      <c r="F68" s="344">
        <f t="shared" si="14"/>
        <v>450</v>
      </c>
      <c r="G68" s="344">
        <f t="shared" si="14"/>
        <v>4760</v>
      </c>
      <c r="H68" s="348">
        <v>450</v>
      </c>
      <c r="I68" s="348">
        <f>'[1]鄉庫收支月報表(113年10月)'!I68+'鄉庫收支月報表(113年11月)'!H68</f>
        <v>4760</v>
      </c>
      <c r="J68" s="348">
        <v>0</v>
      </c>
      <c r="K68" s="349">
        <f>'[1]鄉庫收支月報表(113年10月)'!K68+'鄉庫收支月報表(113年11月)'!J68</f>
        <v>0</v>
      </c>
    </row>
    <row r="69" spans="1:13" ht="19.5" customHeight="1" x14ac:dyDescent="0.3">
      <c r="A69" s="346"/>
      <c r="B69" s="346"/>
      <c r="C69" s="347"/>
      <c r="D69" s="346" t="s">
        <v>406</v>
      </c>
      <c r="E69" s="346"/>
      <c r="F69" s="344">
        <f t="shared" si="14"/>
        <v>0</v>
      </c>
      <c r="G69" s="344">
        <f t="shared" si="14"/>
        <v>0</v>
      </c>
      <c r="H69" s="348">
        <v>0</v>
      </c>
      <c r="I69" s="348">
        <f>'[1]鄉庫收支月報表(113年10月)'!I69+'鄉庫收支月報表(113年11月)'!H69</f>
        <v>0</v>
      </c>
      <c r="J69" s="348">
        <v>0</v>
      </c>
      <c r="K69" s="349">
        <f>'[1]鄉庫收支月報表(113年10月)'!K69+'鄉庫收支月報表(113年11月)'!J69</f>
        <v>0</v>
      </c>
    </row>
    <row r="70" spans="1:13" ht="19.5" customHeight="1" x14ac:dyDescent="0.3">
      <c r="A70" s="346"/>
      <c r="B70" s="346"/>
      <c r="C70" s="347"/>
      <c r="D70" s="346" t="s">
        <v>407</v>
      </c>
      <c r="E70" s="346"/>
      <c r="F70" s="344">
        <f t="shared" si="14"/>
        <v>657156</v>
      </c>
      <c r="G70" s="344">
        <f t="shared" si="14"/>
        <v>8380025</v>
      </c>
      <c r="H70" s="348">
        <v>657156</v>
      </c>
      <c r="I70" s="348">
        <f>'[1]鄉庫收支月報表(113年10月)'!I70+'鄉庫收支月報表(113年11月)'!H70</f>
        <v>8380025</v>
      </c>
      <c r="J70" s="348">
        <v>0</v>
      </c>
      <c r="K70" s="349">
        <f>'[1]鄉庫收支月報表(113年10月)'!K70+'鄉庫收支月報表(113年11月)'!J70</f>
        <v>0</v>
      </c>
    </row>
    <row r="71" spans="1:13" ht="19.5" customHeight="1" x14ac:dyDescent="0.3">
      <c r="A71" s="346"/>
      <c r="B71" s="346"/>
      <c r="C71" s="347" t="s">
        <v>408</v>
      </c>
      <c r="D71" s="346"/>
      <c r="E71" s="346"/>
      <c r="F71" s="344">
        <f t="shared" si="14"/>
        <v>583229</v>
      </c>
      <c r="G71" s="344">
        <f t="shared" si="14"/>
        <v>7924239</v>
      </c>
      <c r="H71" s="344">
        <f>SUM(H72:H76)</f>
        <v>583229</v>
      </c>
      <c r="I71" s="344">
        <f t="shared" ref="I71:K71" si="18">SUM(I72:I76)</f>
        <v>7924239</v>
      </c>
      <c r="J71" s="344">
        <f t="shared" si="18"/>
        <v>0</v>
      </c>
      <c r="K71" s="345">
        <f t="shared" si="18"/>
        <v>0</v>
      </c>
    </row>
    <row r="72" spans="1:13" ht="19.5" customHeight="1" x14ac:dyDescent="0.3">
      <c r="A72" s="346"/>
      <c r="B72" s="346"/>
      <c r="C72" s="347"/>
      <c r="D72" s="346" t="s">
        <v>409</v>
      </c>
      <c r="E72" s="346"/>
      <c r="F72" s="344">
        <f t="shared" si="14"/>
        <v>37879</v>
      </c>
      <c r="G72" s="344">
        <f t="shared" si="14"/>
        <v>423591</v>
      </c>
      <c r="H72" s="348">
        <v>37879</v>
      </c>
      <c r="I72" s="348">
        <f>'[1]鄉庫收支月報表(113年10月)'!I72+'鄉庫收支月報表(113年11月)'!H72</f>
        <v>423591</v>
      </c>
      <c r="J72" s="348">
        <v>0</v>
      </c>
      <c r="K72" s="349">
        <f>'[1]鄉庫收支月報表(113年10月)'!K72+'鄉庫收支月報表(113年11月)'!J72</f>
        <v>0</v>
      </c>
    </row>
    <row r="73" spans="1:13" ht="19.5" customHeight="1" x14ac:dyDescent="0.3">
      <c r="A73" s="346"/>
      <c r="B73" s="346"/>
      <c r="C73" s="347"/>
      <c r="D73" s="346" t="s">
        <v>410</v>
      </c>
      <c r="E73" s="346"/>
      <c r="F73" s="344">
        <f t="shared" si="14"/>
        <v>0</v>
      </c>
      <c r="G73" s="344">
        <f t="shared" si="14"/>
        <v>0</v>
      </c>
      <c r="H73" s="348">
        <v>0</v>
      </c>
      <c r="I73" s="348">
        <f>'[1]鄉庫收支月報表(113年10月)'!I73+'鄉庫收支月報表(113年11月)'!H73</f>
        <v>0</v>
      </c>
      <c r="J73" s="348">
        <v>0</v>
      </c>
      <c r="K73" s="349">
        <f>'[1]鄉庫收支月報表(113年10月)'!K73+'鄉庫收支月報表(113年11月)'!J73</f>
        <v>0</v>
      </c>
    </row>
    <row r="74" spans="1:13" ht="19.5" customHeight="1" x14ac:dyDescent="0.3">
      <c r="A74" s="346"/>
      <c r="B74" s="346"/>
      <c r="C74" s="347"/>
      <c r="D74" s="346" t="s">
        <v>411</v>
      </c>
      <c r="E74" s="346"/>
      <c r="F74" s="344">
        <f t="shared" si="14"/>
        <v>545350</v>
      </c>
      <c r="G74" s="344">
        <f t="shared" si="14"/>
        <v>7500648</v>
      </c>
      <c r="H74" s="348">
        <v>545350</v>
      </c>
      <c r="I74" s="348">
        <f>'[1]鄉庫收支月報表(113年10月)'!I74+'鄉庫收支月報表(113年11月)'!H74</f>
        <v>7500648</v>
      </c>
      <c r="J74" s="348">
        <v>0</v>
      </c>
      <c r="K74" s="349">
        <f>'[1]鄉庫收支月報表(113年10月)'!K74+'鄉庫收支月報表(113年11月)'!J74</f>
        <v>0</v>
      </c>
    </row>
    <row r="75" spans="1:13" ht="19.5" customHeight="1" x14ac:dyDescent="0.3">
      <c r="A75" s="346"/>
      <c r="B75" s="346"/>
      <c r="C75" s="347"/>
      <c r="D75" s="346" t="s">
        <v>412</v>
      </c>
      <c r="E75" s="346"/>
      <c r="F75" s="344">
        <f t="shared" si="14"/>
        <v>0</v>
      </c>
      <c r="G75" s="344">
        <f t="shared" si="14"/>
        <v>0</v>
      </c>
      <c r="H75" s="348">
        <v>0</v>
      </c>
      <c r="I75" s="348">
        <f>'[1]鄉庫收支月報表(113年10月)'!I75+'鄉庫收支月報表(113年11月)'!H75</f>
        <v>0</v>
      </c>
      <c r="J75" s="348">
        <v>0</v>
      </c>
      <c r="K75" s="349">
        <f>'[1]鄉庫收支月報表(113年10月)'!K75+'鄉庫收支月報表(113年11月)'!J75</f>
        <v>0</v>
      </c>
    </row>
    <row r="76" spans="1:13" ht="19.5" customHeight="1" x14ac:dyDescent="0.3">
      <c r="A76" s="346"/>
      <c r="B76" s="346"/>
      <c r="C76" s="347"/>
      <c r="D76" s="346" t="s">
        <v>413</v>
      </c>
      <c r="E76" s="346"/>
      <c r="F76" s="344">
        <f t="shared" si="14"/>
        <v>0</v>
      </c>
      <c r="G76" s="344">
        <f t="shared" si="14"/>
        <v>0</v>
      </c>
      <c r="H76" s="348">
        <v>0</v>
      </c>
      <c r="I76" s="348">
        <f>'[1]鄉庫收支月報表(113年10月)'!I76+'鄉庫收支月報表(113年11月)'!H76</f>
        <v>0</v>
      </c>
      <c r="J76" s="348">
        <v>0</v>
      </c>
      <c r="K76" s="349">
        <f>'[1]鄉庫收支月報表(113年10月)'!K76+'鄉庫收支月報表(113年11月)'!J76</f>
        <v>0</v>
      </c>
    </row>
    <row r="77" spans="1:13" ht="19.5" customHeight="1" x14ac:dyDescent="0.3">
      <c r="A77" s="346"/>
      <c r="B77" s="346"/>
      <c r="C77" s="346" t="s">
        <v>414</v>
      </c>
      <c r="D77" s="346"/>
      <c r="E77" s="346"/>
      <c r="F77" s="344">
        <f t="shared" si="14"/>
        <v>1891635</v>
      </c>
      <c r="G77" s="344">
        <f t="shared" si="14"/>
        <v>14062434</v>
      </c>
      <c r="H77" s="344">
        <f>SUM(H78:H79)</f>
        <v>1891635</v>
      </c>
      <c r="I77" s="344">
        <f t="shared" ref="I77:K77" si="19">SUM(I78:I79)</f>
        <v>14062434</v>
      </c>
      <c r="J77" s="344">
        <f t="shared" si="19"/>
        <v>0</v>
      </c>
      <c r="K77" s="345">
        <f t="shared" si="19"/>
        <v>0</v>
      </c>
    </row>
    <row r="78" spans="1:13" ht="19.5" customHeight="1" x14ac:dyDescent="0.3">
      <c r="A78" s="346"/>
      <c r="B78" s="346"/>
      <c r="C78" s="346"/>
      <c r="D78" s="346" t="s">
        <v>415</v>
      </c>
      <c r="E78" s="346"/>
      <c r="F78" s="344">
        <f t="shared" si="14"/>
        <v>80000</v>
      </c>
      <c r="G78" s="344">
        <f t="shared" si="14"/>
        <v>201056</v>
      </c>
      <c r="H78" s="348">
        <v>80000</v>
      </c>
      <c r="I78" s="348">
        <f>'[1]鄉庫收支月報表(113年10月)'!I78+'鄉庫收支月報表(113年11月)'!H78</f>
        <v>201056</v>
      </c>
      <c r="J78" s="348">
        <v>0</v>
      </c>
      <c r="K78" s="349">
        <f>'[1]鄉庫收支月報表(113年10月)'!K78+'鄉庫收支月報表(113年11月)'!J78</f>
        <v>0</v>
      </c>
    </row>
    <row r="79" spans="1:13" ht="19.5" customHeight="1" x14ac:dyDescent="0.3">
      <c r="A79" s="346"/>
      <c r="B79" s="346"/>
      <c r="C79" s="346"/>
      <c r="D79" s="346" t="s">
        <v>416</v>
      </c>
      <c r="E79" s="346"/>
      <c r="F79" s="344">
        <f t="shared" si="14"/>
        <v>1811635</v>
      </c>
      <c r="G79" s="344">
        <f t="shared" si="14"/>
        <v>13861378</v>
      </c>
      <c r="H79" s="348">
        <v>1811635</v>
      </c>
      <c r="I79" s="348">
        <f>'[1]鄉庫收支月報表(113年10月)'!I79+'鄉庫收支月報表(113年11月)'!H79</f>
        <v>13861378</v>
      </c>
      <c r="J79" s="348">
        <v>0</v>
      </c>
      <c r="K79" s="349">
        <f>'[1]鄉庫收支月報表(113年10月)'!K79+'鄉庫收支月報表(113年11月)'!J79</f>
        <v>0</v>
      </c>
    </row>
    <row r="80" spans="1:13" ht="23.25" customHeight="1" x14ac:dyDescent="0.4">
      <c r="A80" s="777" t="s">
        <v>339</v>
      </c>
      <c r="B80" s="777"/>
      <c r="C80" s="777"/>
      <c r="D80" s="777"/>
      <c r="E80" s="778"/>
      <c r="F80" s="781" t="s">
        <v>340</v>
      </c>
      <c r="G80" s="782"/>
      <c r="H80" s="366" t="s">
        <v>341</v>
      </c>
      <c r="I80" s="367" t="s">
        <v>391</v>
      </c>
      <c r="J80" s="366" t="s">
        <v>343</v>
      </c>
      <c r="K80" s="368" t="s">
        <v>392</v>
      </c>
      <c r="L80" s="326"/>
      <c r="M80" s="370"/>
    </row>
    <row r="81" spans="1:13" ht="23.25" customHeight="1" x14ac:dyDescent="0.4">
      <c r="A81" s="779"/>
      <c r="B81" s="779"/>
      <c r="C81" s="779"/>
      <c r="D81" s="779"/>
      <c r="E81" s="780"/>
      <c r="F81" s="369" t="s">
        <v>345</v>
      </c>
      <c r="G81" s="369" t="s">
        <v>346</v>
      </c>
      <c r="H81" s="369" t="s">
        <v>345</v>
      </c>
      <c r="I81" s="369" t="s">
        <v>346</v>
      </c>
      <c r="J81" s="369" t="s">
        <v>345</v>
      </c>
      <c r="K81" s="365" t="s">
        <v>346</v>
      </c>
      <c r="L81" s="326"/>
      <c r="M81" s="371"/>
    </row>
    <row r="82" spans="1:13" ht="19.5" customHeight="1" x14ac:dyDescent="0.3">
      <c r="A82" s="346"/>
      <c r="B82" s="346"/>
      <c r="C82" s="346" t="s">
        <v>417</v>
      </c>
      <c r="D82" s="346"/>
      <c r="E82" s="346"/>
      <c r="F82" s="344">
        <f>H82+J82</f>
        <v>318726</v>
      </c>
      <c r="G82" s="344">
        <f>I82+K82</f>
        <v>5290352</v>
      </c>
      <c r="H82" s="344">
        <f>SUM(H83:H84)</f>
        <v>318726</v>
      </c>
      <c r="I82" s="344">
        <f t="shared" ref="I82:K82" si="20">SUM(I83:I84)</f>
        <v>5290352</v>
      </c>
      <c r="J82" s="344">
        <f t="shared" si="20"/>
        <v>0</v>
      </c>
      <c r="K82" s="345">
        <f t="shared" si="20"/>
        <v>0</v>
      </c>
    </row>
    <row r="83" spans="1:13" ht="19.5" customHeight="1" x14ac:dyDescent="0.3">
      <c r="A83" s="346"/>
      <c r="B83" s="346"/>
      <c r="C83" s="346"/>
      <c r="D83" s="346" t="s">
        <v>418</v>
      </c>
      <c r="E83" s="346"/>
      <c r="F83" s="344">
        <f t="shared" ref="F83:G98" si="21">H83+J83</f>
        <v>318726</v>
      </c>
      <c r="G83" s="344">
        <f t="shared" si="21"/>
        <v>5290352</v>
      </c>
      <c r="H83" s="348">
        <v>318726</v>
      </c>
      <c r="I83" s="348">
        <f>'[1]鄉庫收支月報表(113年10月)'!I83+'鄉庫收支月報表(113年11月)'!H83</f>
        <v>5290352</v>
      </c>
      <c r="J83" s="348">
        <v>0</v>
      </c>
      <c r="K83" s="349">
        <f>'[1]鄉庫收支月報表(113年10月)'!K83+'鄉庫收支月報表(113年11月)'!J83</f>
        <v>0</v>
      </c>
    </row>
    <row r="84" spans="1:13" ht="19.5" customHeight="1" x14ac:dyDescent="0.3">
      <c r="A84" s="346"/>
      <c r="B84" s="346"/>
      <c r="C84" s="346"/>
      <c r="D84" s="346" t="s">
        <v>419</v>
      </c>
      <c r="E84" s="346"/>
      <c r="F84" s="344">
        <f t="shared" si="21"/>
        <v>0</v>
      </c>
      <c r="G84" s="344">
        <f t="shared" si="21"/>
        <v>0</v>
      </c>
      <c r="H84" s="348">
        <v>0</v>
      </c>
      <c r="I84" s="348">
        <f>'[1]鄉庫收支月報表(113年10月)'!I84+'鄉庫收支月報表(113年11月)'!H84</f>
        <v>0</v>
      </c>
      <c r="J84" s="348">
        <v>0</v>
      </c>
      <c r="K84" s="349">
        <f>'[1]鄉庫收支月報表(113年10月)'!K84+'鄉庫收支月報表(113年11月)'!J84</f>
        <v>0</v>
      </c>
    </row>
    <row r="85" spans="1:13" ht="19.5" customHeight="1" x14ac:dyDescent="0.3">
      <c r="A85" s="346"/>
      <c r="B85" s="346"/>
      <c r="C85" s="346" t="s">
        <v>420</v>
      </c>
      <c r="D85" s="346"/>
      <c r="E85" s="346"/>
      <c r="F85" s="344">
        <f t="shared" si="21"/>
        <v>0</v>
      </c>
      <c r="G85" s="344">
        <f t="shared" si="21"/>
        <v>0</v>
      </c>
      <c r="H85" s="344">
        <f>SUM(H86:H87)</f>
        <v>0</v>
      </c>
      <c r="I85" s="344">
        <f t="shared" ref="I85:K85" si="22">SUM(I86:I87)</f>
        <v>0</v>
      </c>
      <c r="J85" s="344">
        <f t="shared" si="22"/>
        <v>0</v>
      </c>
      <c r="K85" s="345">
        <f t="shared" si="22"/>
        <v>0</v>
      </c>
    </row>
    <row r="86" spans="1:13" ht="19.5" customHeight="1" x14ac:dyDescent="0.3">
      <c r="A86" s="346"/>
      <c r="B86" s="346"/>
      <c r="C86" s="346"/>
      <c r="D86" s="346" t="s">
        <v>421</v>
      </c>
      <c r="E86" s="346"/>
      <c r="F86" s="344">
        <f t="shared" si="21"/>
        <v>0</v>
      </c>
      <c r="G86" s="344">
        <f t="shared" si="21"/>
        <v>0</v>
      </c>
      <c r="H86" s="348">
        <v>0</v>
      </c>
      <c r="I86" s="348">
        <f>'[1]鄉庫收支月報表(113年10月)'!I86+'鄉庫收支月報表(113年11月)'!H86</f>
        <v>0</v>
      </c>
      <c r="J86" s="348">
        <v>0</v>
      </c>
      <c r="K86" s="349">
        <f>'[1]鄉庫收支月報表(113年10月)'!K86+'鄉庫收支月報表(113年11月)'!J86</f>
        <v>0</v>
      </c>
    </row>
    <row r="87" spans="1:13" ht="19.5" customHeight="1" x14ac:dyDescent="0.3">
      <c r="A87" s="346"/>
      <c r="B87" s="346"/>
      <c r="C87" s="346"/>
      <c r="D87" s="346" t="s">
        <v>422</v>
      </c>
      <c r="E87" s="346"/>
      <c r="F87" s="344">
        <f t="shared" si="21"/>
        <v>0</v>
      </c>
      <c r="G87" s="344">
        <f t="shared" si="21"/>
        <v>0</v>
      </c>
      <c r="H87" s="348">
        <v>0</v>
      </c>
      <c r="I87" s="348">
        <f>'[1]鄉庫收支月報表(113年10月)'!I87+'鄉庫收支月報表(113年11月)'!H87</f>
        <v>0</v>
      </c>
      <c r="J87" s="348">
        <v>0</v>
      </c>
      <c r="K87" s="349">
        <f>'[1]鄉庫收支月報表(113年10月)'!K87+'鄉庫收支月報表(113年11月)'!J87</f>
        <v>0</v>
      </c>
    </row>
    <row r="88" spans="1:13" ht="19.5" customHeight="1" x14ac:dyDescent="0.3">
      <c r="A88" s="346"/>
      <c r="B88" s="346"/>
      <c r="C88" s="346" t="s">
        <v>423</v>
      </c>
      <c r="D88" s="346"/>
      <c r="E88" s="346"/>
      <c r="F88" s="344">
        <f t="shared" si="21"/>
        <v>0</v>
      </c>
      <c r="G88" s="344">
        <f t="shared" si="21"/>
        <v>367000</v>
      </c>
      <c r="H88" s="344">
        <f>SUM(H89:H90)</f>
        <v>0</v>
      </c>
      <c r="I88" s="344">
        <f t="shared" ref="I88:K88" si="23">SUM(I89:I90)</f>
        <v>367000</v>
      </c>
      <c r="J88" s="344">
        <f t="shared" si="23"/>
        <v>0</v>
      </c>
      <c r="K88" s="345">
        <f t="shared" si="23"/>
        <v>0</v>
      </c>
    </row>
    <row r="89" spans="1:13" ht="19.5" customHeight="1" x14ac:dyDescent="0.3">
      <c r="A89" s="346"/>
      <c r="B89" s="346"/>
      <c r="C89" s="346"/>
      <c r="D89" s="346" t="s">
        <v>424</v>
      </c>
      <c r="E89" s="346"/>
      <c r="F89" s="344">
        <f t="shared" si="21"/>
        <v>0</v>
      </c>
      <c r="G89" s="344">
        <f t="shared" si="21"/>
        <v>0</v>
      </c>
      <c r="H89" s="348">
        <v>0</v>
      </c>
      <c r="I89" s="348">
        <f>'[1]鄉庫收支月報表(113年10月)'!I89+'鄉庫收支月報表(113年11月)'!H89</f>
        <v>0</v>
      </c>
      <c r="J89" s="348">
        <v>0</v>
      </c>
      <c r="K89" s="349">
        <f>'[1]鄉庫收支月報表(113年10月)'!K89+'鄉庫收支月報表(113年11月)'!J89</f>
        <v>0</v>
      </c>
    </row>
    <row r="90" spans="1:13" ht="19.5" customHeight="1" x14ac:dyDescent="0.3">
      <c r="A90" s="346"/>
      <c r="B90" s="346"/>
      <c r="C90" s="346" t="s">
        <v>336</v>
      </c>
      <c r="D90" s="346" t="s">
        <v>425</v>
      </c>
      <c r="E90" s="346"/>
      <c r="F90" s="344">
        <f t="shared" si="21"/>
        <v>0</v>
      </c>
      <c r="G90" s="344">
        <f t="shared" si="21"/>
        <v>367000</v>
      </c>
      <c r="H90" s="348">
        <v>0</v>
      </c>
      <c r="I90" s="348">
        <f>'[1]鄉庫收支月報表(113年10月)'!I90+'鄉庫收支月報表(113年11月)'!H90</f>
        <v>367000</v>
      </c>
      <c r="J90" s="348">
        <v>0</v>
      </c>
      <c r="K90" s="349">
        <f>'[1]鄉庫收支月報表(113年10月)'!K90+'鄉庫收支月報表(113年11月)'!J90</f>
        <v>0</v>
      </c>
    </row>
    <row r="91" spans="1:13" ht="19.5" customHeight="1" x14ac:dyDescent="0.3">
      <c r="A91" s="346"/>
      <c r="B91" s="347" t="s">
        <v>375</v>
      </c>
      <c r="C91" s="346"/>
      <c r="D91" s="346"/>
      <c r="E91" s="346"/>
      <c r="F91" s="344">
        <f t="shared" si="21"/>
        <v>8061012</v>
      </c>
      <c r="G91" s="344">
        <f t="shared" si="21"/>
        <v>145861573</v>
      </c>
      <c r="H91" s="344">
        <f>H92+H97+H101+H108+H114+H117</f>
        <v>6563946</v>
      </c>
      <c r="I91" s="344">
        <f t="shared" ref="I91:K91" si="24">I92+I97+I101+I108+I114+I117</f>
        <v>64983341</v>
      </c>
      <c r="J91" s="344">
        <f t="shared" si="24"/>
        <v>1497066</v>
      </c>
      <c r="K91" s="345">
        <f t="shared" si="24"/>
        <v>80878232</v>
      </c>
    </row>
    <row r="92" spans="1:13" ht="19.5" customHeight="1" x14ac:dyDescent="0.3">
      <c r="A92" s="346"/>
      <c r="B92" s="346"/>
      <c r="C92" s="347" t="s">
        <v>394</v>
      </c>
      <c r="D92" s="346"/>
      <c r="E92" s="346"/>
      <c r="F92" s="344">
        <f t="shared" si="21"/>
        <v>155898</v>
      </c>
      <c r="G92" s="344">
        <f t="shared" si="21"/>
        <v>12930998</v>
      </c>
      <c r="H92" s="344">
        <f>SUM(H93:H96)</f>
        <v>155898</v>
      </c>
      <c r="I92" s="344">
        <f t="shared" ref="I92:K92" si="25">SUM(I93:I96)</f>
        <v>1015064</v>
      </c>
      <c r="J92" s="344">
        <f t="shared" si="25"/>
        <v>0</v>
      </c>
      <c r="K92" s="345">
        <f t="shared" si="25"/>
        <v>11915934</v>
      </c>
    </row>
    <row r="93" spans="1:13" ht="19.5" customHeight="1" x14ac:dyDescent="0.3">
      <c r="A93" s="346"/>
      <c r="B93" s="346"/>
      <c r="C93" s="347"/>
      <c r="D93" s="346" t="s">
        <v>395</v>
      </c>
      <c r="E93" s="346"/>
      <c r="F93" s="344">
        <f t="shared" si="21"/>
        <v>0</v>
      </c>
      <c r="G93" s="344">
        <f t="shared" si="21"/>
        <v>111629</v>
      </c>
      <c r="H93" s="348">
        <v>0</v>
      </c>
      <c r="I93" s="348">
        <f>'[1]鄉庫收支月報表(113年10月)'!I93+'鄉庫收支月報表(113年11月)'!H93</f>
        <v>111629</v>
      </c>
      <c r="J93" s="348">
        <v>0</v>
      </c>
      <c r="K93" s="349">
        <f>'[1]鄉庫收支月報表(113年10月)'!K93+'鄉庫收支月報表(113年11月)'!J93</f>
        <v>0</v>
      </c>
    </row>
    <row r="94" spans="1:13" ht="19.5" customHeight="1" x14ac:dyDescent="0.3">
      <c r="A94" s="346"/>
      <c r="B94" s="346"/>
      <c r="C94" s="347"/>
      <c r="D94" s="346" t="s">
        <v>396</v>
      </c>
      <c r="E94" s="346"/>
      <c r="F94" s="344">
        <f t="shared" si="21"/>
        <v>155898</v>
      </c>
      <c r="G94" s="344">
        <f t="shared" si="21"/>
        <v>858435</v>
      </c>
      <c r="H94" s="348">
        <v>155898</v>
      </c>
      <c r="I94" s="348">
        <f>'[1]鄉庫收支月報表(113年10月)'!I94+'鄉庫收支月報表(113年11月)'!H94</f>
        <v>858435</v>
      </c>
      <c r="J94" s="348">
        <v>0</v>
      </c>
      <c r="K94" s="349">
        <f>'[1]鄉庫收支月報表(113年10月)'!K94+'鄉庫收支月報表(113年11月)'!J94</f>
        <v>0</v>
      </c>
    </row>
    <row r="95" spans="1:13" ht="19.5" customHeight="1" x14ac:dyDescent="0.3">
      <c r="A95" s="346"/>
      <c r="B95" s="346"/>
      <c r="C95" s="347"/>
      <c r="D95" s="346" t="s">
        <v>397</v>
      </c>
      <c r="E95" s="346"/>
      <c r="F95" s="344">
        <f t="shared" si="21"/>
        <v>0</v>
      </c>
      <c r="G95" s="344">
        <f t="shared" si="21"/>
        <v>11960934</v>
      </c>
      <c r="H95" s="348">
        <v>0</v>
      </c>
      <c r="I95" s="348">
        <f>'[1]鄉庫收支月報表(113年10月)'!I95+'鄉庫收支月報表(113年11月)'!H95</f>
        <v>45000</v>
      </c>
      <c r="J95" s="348">
        <v>0</v>
      </c>
      <c r="K95" s="349">
        <f>'[1]鄉庫收支月報表(113年10月)'!K95+'鄉庫收支月報表(113年11月)'!J95</f>
        <v>11915934</v>
      </c>
    </row>
    <row r="96" spans="1:13" ht="19.5" customHeight="1" x14ac:dyDescent="0.3">
      <c r="A96" s="346"/>
      <c r="B96" s="346"/>
      <c r="C96" s="347"/>
      <c r="D96" s="346" t="s">
        <v>398</v>
      </c>
      <c r="E96" s="346"/>
      <c r="F96" s="344">
        <f t="shared" si="21"/>
        <v>0</v>
      </c>
      <c r="G96" s="344">
        <f t="shared" si="21"/>
        <v>0</v>
      </c>
      <c r="H96" s="348">
        <v>0</v>
      </c>
      <c r="I96" s="348">
        <f>'[1]鄉庫收支月報表(113年10月)'!I96+'鄉庫收支月報表(113年11月)'!H96</f>
        <v>0</v>
      </c>
      <c r="J96" s="348">
        <v>0</v>
      </c>
      <c r="K96" s="349">
        <f>'[1]鄉庫收支月報表(113年10月)'!K96+'鄉庫收支月報表(113年11月)'!J96</f>
        <v>0</v>
      </c>
    </row>
    <row r="97" spans="1:11" ht="19.5" customHeight="1" x14ac:dyDescent="0.3">
      <c r="A97" s="346"/>
      <c r="B97" s="346"/>
      <c r="C97" s="347" t="s">
        <v>399</v>
      </c>
      <c r="D97" s="346"/>
      <c r="E97" s="346"/>
      <c r="F97" s="344">
        <f t="shared" si="21"/>
        <v>0</v>
      </c>
      <c r="G97" s="344">
        <f t="shared" si="21"/>
        <v>0</v>
      </c>
      <c r="H97" s="344">
        <f>SUM(H98:H100)</f>
        <v>0</v>
      </c>
      <c r="I97" s="344">
        <f t="shared" ref="I97:K97" si="26">SUM(I98:I100)</f>
        <v>0</v>
      </c>
      <c r="J97" s="344">
        <f t="shared" si="26"/>
        <v>0</v>
      </c>
      <c r="K97" s="345">
        <f t="shared" si="26"/>
        <v>0</v>
      </c>
    </row>
    <row r="98" spans="1:11" ht="19.5" customHeight="1" x14ac:dyDescent="0.3">
      <c r="A98" s="346"/>
      <c r="B98" s="346"/>
      <c r="C98" s="347"/>
      <c r="D98" s="346" t="s">
        <v>400</v>
      </c>
      <c r="E98" s="346"/>
      <c r="F98" s="344">
        <f t="shared" si="21"/>
        <v>0</v>
      </c>
      <c r="G98" s="344">
        <f t="shared" si="21"/>
        <v>0</v>
      </c>
      <c r="H98" s="348">
        <v>0</v>
      </c>
      <c r="I98" s="348">
        <f>'[1]鄉庫收支月報表(113年10月)'!I98+'鄉庫收支月報表(113年11月)'!H98</f>
        <v>0</v>
      </c>
      <c r="J98" s="348">
        <v>0</v>
      </c>
      <c r="K98" s="349">
        <f>'[1]鄉庫收支月報表(113年10月)'!K98+'鄉庫收支月報表(113年11月)'!J98</f>
        <v>0</v>
      </c>
    </row>
    <row r="99" spans="1:11" ht="19.5" customHeight="1" x14ac:dyDescent="0.3">
      <c r="A99" s="346"/>
      <c r="B99" s="346"/>
      <c r="C99" s="347"/>
      <c r="D99" s="346" t="s">
        <v>401</v>
      </c>
      <c r="E99" s="346"/>
      <c r="F99" s="344">
        <f t="shared" ref="F99:G105" si="27">H99+J99</f>
        <v>0</v>
      </c>
      <c r="G99" s="344">
        <f t="shared" si="27"/>
        <v>0</v>
      </c>
      <c r="H99" s="348">
        <v>0</v>
      </c>
      <c r="I99" s="348">
        <f>'[1]鄉庫收支月報表(113年10月)'!I99+'鄉庫收支月報表(113年11月)'!H99</f>
        <v>0</v>
      </c>
      <c r="J99" s="348">
        <v>0</v>
      </c>
      <c r="K99" s="349">
        <f>'[1]鄉庫收支月報表(113年10月)'!K99+'鄉庫收支月報表(113年11月)'!J99</f>
        <v>0</v>
      </c>
    </row>
    <row r="100" spans="1:11" ht="19.5" customHeight="1" x14ac:dyDescent="0.3">
      <c r="A100" s="346"/>
      <c r="B100" s="346"/>
      <c r="C100" s="347"/>
      <c r="D100" s="346" t="s">
        <v>402</v>
      </c>
      <c r="E100" s="346"/>
      <c r="F100" s="344">
        <f t="shared" si="27"/>
        <v>0</v>
      </c>
      <c r="G100" s="344">
        <f t="shared" si="27"/>
        <v>0</v>
      </c>
      <c r="H100" s="348">
        <v>0</v>
      </c>
      <c r="I100" s="348">
        <f>'[1]鄉庫收支月報表(113年10月)'!I100+'鄉庫收支月報表(113年11月)'!H100</f>
        <v>0</v>
      </c>
      <c r="J100" s="348">
        <v>0</v>
      </c>
      <c r="K100" s="349">
        <f>'[1]鄉庫收支月報表(113年10月)'!K100+'鄉庫收支月報表(113年11月)'!J100</f>
        <v>0</v>
      </c>
    </row>
    <row r="101" spans="1:11" ht="19.5" customHeight="1" x14ac:dyDescent="0.3">
      <c r="A101" s="346"/>
      <c r="B101" s="346"/>
      <c r="C101" s="347" t="s">
        <v>403</v>
      </c>
      <c r="D101" s="346"/>
      <c r="E101" s="346"/>
      <c r="F101" s="344">
        <f t="shared" si="27"/>
        <v>6095931</v>
      </c>
      <c r="G101" s="344">
        <f t="shared" si="27"/>
        <v>128531495</v>
      </c>
      <c r="H101" s="344">
        <f>SUM(H102:H105)</f>
        <v>4598865</v>
      </c>
      <c r="I101" s="344">
        <f t="shared" ref="I101:K101" si="28">SUM(I102:I105)</f>
        <v>60393595</v>
      </c>
      <c r="J101" s="344">
        <f t="shared" si="28"/>
        <v>1497066</v>
      </c>
      <c r="K101" s="345">
        <f t="shared" si="28"/>
        <v>68137900</v>
      </c>
    </row>
    <row r="102" spans="1:11" ht="19.5" customHeight="1" x14ac:dyDescent="0.3">
      <c r="A102" s="346"/>
      <c r="B102" s="346"/>
      <c r="C102" s="347"/>
      <c r="D102" s="346" t="s">
        <v>404</v>
      </c>
      <c r="E102" s="346"/>
      <c r="F102" s="344">
        <f t="shared" si="27"/>
        <v>0</v>
      </c>
      <c r="G102" s="344">
        <f t="shared" si="27"/>
        <v>141000</v>
      </c>
      <c r="H102" s="348">
        <v>0</v>
      </c>
      <c r="I102" s="348">
        <f>'[1]鄉庫收支月報表(113年10月)'!I102+'鄉庫收支月報表(113年11月)'!H102</f>
        <v>141000</v>
      </c>
      <c r="J102" s="348">
        <v>0</v>
      </c>
      <c r="K102" s="349">
        <f>'[1]鄉庫收支月報表(113年10月)'!K102+'鄉庫收支月報表(113年11月)'!J102</f>
        <v>0</v>
      </c>
    </row>
    <row r="103" spans="1:11" ht="19.5" customHeight="1" x14ac:dyDescent="0.3">
      <c r="A103" s="346"/>
      <c r="B103" s="346"/>
      <c r="C103" s="347"/>
      <c r="D103" s="346" t="s">
        <v>405</v>
      </c>
      <c r="E103" s="346"/>
      <c r="F103" s="344">
        <f t="shared" si="27"/>
        <v>0</v>
      </c>
      <c r="G103" s="344">
        <f t="shared" si="27"/>
        <v>0</v>
      </c>
      <c r="H103" s="348">
        <v>0</v>
      </c>
      <c r="I103" s="348">
        <f>'[1]鄉庫收支月報表(113年10月)'!I103+'鄉庫收支月報表(113年11月)'!H103</f>
        <v>0</v>
      </c>
      <c r="J103" s="348">
        <v>0</v>
      </c>
      <c r="K103" s="349">
        <f>'[1]鄉庫收支月報表(113年10月)'!K103+'鄉庫收支月報表(113年11月)'!J103</f>
        <v>0</v>
      </c>
    </row>
    <row r="104" spans="1:11" ht="19.5" customHeight="1" x14ac:dyDescent="0.3">
      <c r="A104" s="346"/>
      <c r="B104" s="346"/>
      <c r="C104" s="347"/>
      <c r="D104" s="346" t="s">
        <v>406</v>
      </c>
      <c r="E104" s="346"/>
      <c r="F104" s="344">
        <f t="shared" si="27"/>
        <v>0</v>
      </c>
      <c r="G104" s="344">
        <f t="shared" si="27"/>
        <v>0</v>
      </c>
      <c r="H104" s="348">
        <v>0</v>
      </c>
      <c r="I104" s="348">
        <f>'[1]鄉庫收支月報表(113年10月)'!I104+'鄉庫收支月報表(113年11月)'!H104</f>
        <v>0</v>
      </c>
      <c r="J104" s="348">
        <v>0</v>
      </c>
      <c r="K104" s="349">
        <f>'[1]鄉庫收支月報表(113年10月)'!K104+'鄉庫收支月報表(113年11月)'!J104</f>
        <v>0</v>
      </c>
    </row>
    <row r="105" spans="1:11" ht="19.5" customHeight="1" x14ac:dyDescent="0.3">
      <c r="A105" s="346"/>
      <c r="B105" s="346"/>
      <c r="C105" s="347"/>
      <c r="D105" s="346" t="s">
        <v>407</v>
      </c>
      <c r="E105" s="346"/>
      <c r="F105" s="344">
        <f t="shared" si="27"/>
        <v>6095931</v>
      </c>
      <c r="G105" s="344">
        <f t="shared" si="27"/>
        <v>128390495</v>
      </c>
      <c r="H105" s="348">
        <v>4598865</v>
      </c>
      <c r="I105" s="348">
        <f>'[1]鄉庫收支月報表(113年10月)'!I105+'鄉庫收支月報表(113年11月)'!H105</f>
        <v>60252595</v>
      </c>
      <c r="J105" s="348">
        <v>1497066</v>
      </c>
      <c r="K105" s="349">
        <f>'[1]鄉庫收支月報表(113年10月)'!K105+'鄉庫收支月報表(113年11月)'!J105</f>
        <v>68137900</v>
      </c>
    </row>
    <row r="106" spans="1:11" ht="19.8" customHeight="1" x14ac:dyDescent="0.4">
      <c r="A106" s="777" t="s">
        <v>339</v>
      </c>
      <c r="B106" s="777"/>
      <c r="C106" s="777"/>
      <c r="D106" s="777"/>
      <c r="E106" s="778"/>
      <c r="F106" s="781" t="s">
        <v>340</v>
      </c>
      <c r="G106" s="782"/>
      <c r="H106" s="366" t="s">
        <v>341</v>
      </c>
      <c r="I106" s="367" t="s">
        <v>391</v>
      </c>
      <c r="J106" s="366" t="s">
        <v>343</v>
      </c>
      <c r="K106" s="368" t="s">
        <v>392</v>
      </c>
    </row>
    <row r="107" spans="1:11" ht="19.8" customHeight="1" x14ac:dyDescent="0.4">
      <c r="A107" s="779"/>
      <c r="B107" s="779"/>
      <c r="C107" s="779"/>
      <c r="D107" s="779"/>
      <c r="E107" s="780"/>
      <c r="F107" s="369" t="s">
        <v>345</v>
      </c>
      <c r="G107" s="369" t="s">
        <v>346</v>
      </c>
      <c r="H107" s="369" t="s">
        <v>345</v>
      </c>
      <c r="I107" s="369" t="s">
        <v>346</v>
      </c>
      <c r="J107" s="369" t="s">
        <v>345</v>
      </c>
      <c r="K107" s="365" t="s">
        <v>346</v>
      </c>
    </row>
    <row r="108" spans="1:11" ht="20.25" customHeight="1" x14ac:dyDescent="0.3">
      <c r="A108" s="346"/>
      <c r="B108" s="346"/>
      <c r="C108" s="347" t="s">
        <v>408</v>
      </c>
      <c r="D108" s="346"/>
      <c r="E108" s="346"/>
      <c r="F108" s="344">
        <f t="shared" ref="F108:G108" si="29">SUM(F109:F113)</f>
        <v>0</v>
      </c>
      <c r="G108" s="344">
        <f t="shared" si="29"/>
        <v>0</v>
      </c>
      <c r="H108" s="344">
        <f>SUM(H109:H113)</f>
        <v>0</v>
      </c>
      <c r="I108" s="344">
        <f t="shared" ref="I108:K108" si="30">SUM(I109:I113)</f>
        <v>0</v>
      </c>
      <c r="J108" s="344">
        <f t="shared" si="30"/>
        <v>0</v>
      </c>
      <c r="K108" s="345">
        <f t="shared" si="30"/>
        <v>0</v>
      </c>
    </row>
    <row r="109" spans="1:11" ht="20.25" customHeight="1" x14ac:dyDescent="0.3">
      <c r="A109" s="346"/>
      <c r="B109" s="346"/>
      <c r="C109" s="347"/>
      <c r="D109" s="346" t="s">
        <v>409</v>
      </c>
      <c r="E109" s="346"/>
      <c r="F109" s="344">
        <f>H109+J109</f>
        <v>0</v>
      </c>
      <c r="G109" s="344">
        <f>I109+K109</f>
        <v>0</v>
      </c>
      <c r="H109" s="348">
        <v>0</v>
      </c>
      <c r="I109" s="348">
        <f>'[1]鄉庫收支月報表(113年10月)'!I109+'鄉庫收支月報表(113年11月)'!H109</f>
        <v>0</v>
      </c>
      <c r="J109" s="348">
        <v>0</v>
      </c>
      <c r="K109" s="349">
        <f>'[1]鄉庫收支月報表(113年10月)'!K109+'鄉庫收支月報表(113年11月)'!J109</f>
        <v>0</v>
      </c>
    </row>
    <row r="110" spans="1:11" ht="20.25" customHeight="1" x14ac:dyDescent="0.3">
      <c r="A110" s="346"/>
      <c r="B110" s="346"/>
      <c r="C110" s="347"/>
      <c r="D110" s="346" t="s">
        <v>410</v>
      </c>
      <c r="E110" s="346"/>
      <c r="F110" s="344">
        <f t="shared" ref="F110:G118" si="31">H110+J110</f>
        <v>0</v>
      </c>
      <c r="G110" s="344">
        <f t="shared" si="31"/>
        <v>0</v>
      </c>
      <c r="H110" s="348">
        <v>0</v>
      </c>
      <c r="I110" s="348">
        <f>'[1]鄉庫收支月報表(113年10月)'!I110+'鄉庫收支月報表(113年11月)'!H110</f>
        <v>0</v>
      </c>
      <c r="J110" s="348">
        <v>0</v>
      </c>
      <c r="K110" s="349">
        <f>'[1]鄉庫收支月報表(113年10月)'!K110+'鄉庫收支月報表(113年11月)'!J110</f>
        <v>0</v>
      </c>
    </row>
    <row r="111" spans="1:11" ht="20.25" customHeight="1" x14ac:dyDescent="0.3">
      <c r="A111" s="346"/>
      <c r="B111" s="346"/>
      <c r="C111" s="347"/>
      <c r="D111" s="346" t="s">
        <v>411</v>
      </c>
      <c r="E111" s="346"/>
      <c r="F111" s="344">
        <f t="shared" si="31"/>
        <v>0</v>
      </c>
      <c r="G111" s="344">
        <f t="shared" si="31"/>
        <v>0</v>
      </c>
      <c r="H111" s="348">
        <v>0</v>
      </c>
      <c r="I111" s="348">
        <f>'[1]鄉庫收支月報表(113年10月)'!I111+'鄉庫收支月報表(113年11月)'!H111</f>
        <v>0</v>
      </c>
      <c r="J111" s="348">
        <v>0</v>
      </c>
      <c r="K111" s="349">
        <f>'[1]鄉庫收支月報表(113年10月)'!K111+'鄉庫收支月報表(113年11月)'!J111</f>
        <v>0</v>
      </c>
    </row>
    <row r="112" spans="1:11" ht="20.25" customHeight="1" x14ac:dyDescent="0.3">
      <c r="A112" s="346"/>
      <c r="B112" s="346"/>
      <c r="C112" s="347"/>
      <c r="D112" s="346" t="s">
        <v>412</v>
      </c>
      <c r="E112" s="346"/>
      <c r="F112" s="344">
        <f t="shared" si="31"/>
        <v>0</v>
      </c>
      <c r="G112" s="344">
        <f t="shared" si="31"/>
        <v>0</v>
      </c>
      <c r="H112" s="348">
        <v>0</v>
      </c>
      <c r="I112" s="348">
        <f>'[1]鄉庫收支月報表(113年10月)'!I112+'鄉庫收支月報表(113年11月)'!H112</f>
        <v>0</v>
      </c>
      <c r="J112" s="348">
        <v>0</v>
      </c>
      <c r="K112" s="349">
        <f>'[1]鄉庫收支月報表(113年10月)'!K112+'鄉庫收支月報表(113年11月)'!J112</f>
        <v>0</v>
      </c>
    </row>
    <row r="113" spans="1:11" ht="20.25" customHeight="1" x14ac:dyDescent="0.3">
      <c r="A113" s="346"/>
      <c r="B113" s="346"/>
      <c r="C113" s="347"/>
      <c r="D113" s="346" t="s">
        <v>413</v>
      </c>
      <c r="E113" s="346"/>
      <c r="F113" s="344">
        <f t="shared" si="31"/>
        <v>0</v>
      </c>
      <c r="G113" s="344">
        <f t="shared" si="31"/>
        <v>0</v>
      </c>
      <c r="H113" s="348">
        <v>0</v>
      </c>
      <c r="I113" s="348">
        <f>'[1]鄉庫收支月報表(113年10月)'!I113+'鄉庫收支月報表(113年11月)'!H113</f>
        <v>0</v>
      </c>
      <c r="J113" s="348">
        <v>0</v>
      </c>
      <c r="K113" s="349">
        <f>'[1]鄉庫收支月報表(113年10月)'!K113+'鄉庫收支月報表(113年11月)'!J113</f>
        <v>0</v>
      </c>
    </row>
    <row r="114" spans="1:11" ht="20.25" customHeight="1" x14ac:dyDescent="0.3">
      <c r="A114" s="346"/>
      <c r="B114" s="346"/>
      <c r="C114" s="346" t="s">
        <v>414</v>
      </c>
      <c r="D114" s="346"/>
      <c r="E114" s="346"/>
      <c r="F114" s="344">
        <f t="shared" si="31"/>
        <v>107478</v>
      </c>
      <c r="G114" s="344">
        <f t="shared" si="31"/>
        <v>2469080</v>
      </c>
      <c r="H114" s="344">
        <f>SUM(H115:H116)</f>
        <v>107478</v>
      </c>
      <c r="I114" s="344">
        <f t="shared" ref="I114:K114" si="32">SUM(I115:I116)</f>
        <v>1644682</v>
      </c>
      <c r="J114" s="344">
        <f t="shared" si="32"/>
        <v>0</v>
      </c>
      <c r="K114" s="345">
        <f t="shared" si="32"/>
        <v>824398</v>
      </c>
    </row>
    <row r="115" spans="1:11" ht="20.25" customHeight="1" x14ac:dyDescent="0.3">
      <c r="A115" s="346"/>
      <c r="B115" s="346"/>
      <c r="C115" s="346"/>
      <c r="D115" s="346" t="s">
        <v>415</v>
      </c>
      <c r="E115" s="346"/>
      <c r="F115" s="344">
        <f t="shared" si="31"/>
        <v>0</v>
      </c>
      <c r="G115" s="344">
        <f t="shared" si="31"/>
        <v>0</v>
      </c>
      <c r="H115" s="348">
        <v>0</v>
      </c>
      <c r="I115" s="348">
        <f>'[1]鄉庫收支月報表(113年10月)'!I115+'鄉庫收支月報表(113年11月)'!H115</f>
        <v>0</v>
      </c>
      <c r="J115" s="348">
        <v>0</v>
      </c>
      <c r="K115" s="349">
        <f>'[1]鄉庫收支月報表(113年10月)'!K115+'鄉庫收支月報表(113年11月)'!J115</f>
        <v>0</v>
      </c>
    </row>
    <row r="116" spans="1:11" ht="20.25" customHeight="1" x14ac:dyDescent="0.3">
      <c r="A116" s="346"/>
      <c r="B116" s="346"/>
      <c r="C116" s="346"/>
      <c r="D116" s="346" t="s">
        <v>416</v>
      </c>
      <c r="E116" s="346"/>
      <c r="F116" s="344">
        <f t="shared" si="31"/>
        <v>107478</v>
      </c>
      <c r="G116" s="344">
        <f t="shared" si="31"/>
        <v>2469080</v>
      </c>
      <c r="H116" s="348">
        <v>107478</v>
      </c>
      <c r="I116" s="348">
        <f>'[1]鄉庫收支月報表(113年10月)'!I116+'鄉庫收支月報表(113年11月)'!H116</f>
        <v>1644682</v>
      </c>
      <c r="J116" s="348">
        <v>0</v>
      </c>
      <c r="K116" s="349">
        <f>'[1]鄉庫收支月報表(113年10月)'!K116+'鄉庫收支月報表(113年11月)'!J116</f>
        <v>824398</v>
      </c>
    </row>
    <row r="117" spans="1:11" ht="20.25" customHeight="1" x14ac:dyDescent="0.3">
      <c r="A117" s="346"/>
      <c r="B117" s="346"/>
      <c r="C117" s="346" t="s">
        <v>426</v>
      </c>
      <c r="D117" s="346"/>
      <c r="E117" s="346"/>
      <c r="F117" s="344">
        <f t="shared" si="31"/>
        <v>1701705</v>
      </c>
      <c r="G117" s="344">
        <f t="shared" si="31"/>
        <v>1930000</v>
      </c>
      <c r="H117" s="348">
        <v>1701705</v>
      </c>
      <c r="I117" s="348">
        <f>'[1]鄉庫收支月報表(113年10月)'!I117+'鄉庫收支月報表(113年11月)'!H117</f>
        <v>1930000</v>
      </c>
      <c r="J117" s="348">
        <v>0</v>
      </c>
      <c r="K117" s="349">
        <f>'[1]鄉庫收支月報表(113年10月)'!K117+'鄉庫收支月報表(113年11月)'!J117</f>
        <v>0</v>
      </c>
    </row>
    <row r="118" spans="1:11" ht="20.25" customHeight="1" x14ac:dyDescent="0.3">
      <c r="A118" s="346"/>
      <c r="B118" s="351" t="s">
        <v>380</v>
      </c>
      <c r="C118" s="346"/>
      <c r="D118" s="346"/>
      <c r="E118" s="346"/>
      <c r="F118" s="344">
        <f t="shared" si="31"/>
        <v>18183527</v>
      </c>
      <c r="G118" s="344">
        <f t="shared" si="31"/>
        <v>257985858</v>
      </c>
      <c r="H118" s="344">
        <f>H56+H91</f>
        <v>16686461</v>
      </c>
      <c r="I118" s="344">
        <f t="shared" ref="I118:K118" si="33">I56+I91</f>
        <v>177107626</v>
      </c>
      <c r="J118" s="344">
        <f t="shared" si="33"/>
        <v>1497066</v>
      </c>
      <c r="K118" s="345">
        <f t="shared" si="33"/>
        <v>80878232</v>
      </c>
    </row>
    <row r="119" spans="1:11" ht="20.25" customHeight="1" x14ac:dyDescent="0.3">
      <c r="A119" s="346"/>
      <c r="B119" s="346" t="s">
        <v>427</v>
      </c>
      <c r="C119" s="346"/>
      <c r="D119" s="346"/>
      <c r="E119" s="346"/>
      <c r="F119" s="372" t="s">
        <v>428</v>
      </c>
      <c r="G119" s="372" t="s">
        <v>428</v>
      </c>
      <c r="H119" s="353"/>
      <c r="I119" s="354"/>
      <c r="J119" s="354"/>
      <c r="K119" s="355"/>
    </row>
    <row r="120" spans="1:11" ht="20.25" customHeight="1" x14ac:dyDescent="0.3">
      <c r="A120" s="346"/>
      <c r="B120" s="346" t="s">
        <v>429</v>
      </c>
      <c r="C120" s="346"/>
      <c r="D120" s="346"/>
      <c r="E120" s="346"/>
      <c r="F120" s="372">
        <v>32108</v>
      </c>
      <c r="G120" s="372">
        <f>'[1]鄉庫收支月報表(113年10月)'!G120+'鄉庫收支月報表(113年11月)'!F120</f>
        <v>403931</v>
      </c>
      <c r="H120" s="356"/>
      <c r="I120" s="357"/>
      <c r="J120" s="357"/>
      <c r="K120" s="358"/>
    </row>
    <row r="121" spans="1:11" ht="20.25" customHeight="1" x14ac:dyDescent="0.3">
      <c r="A121" s="346"/>
      <c r="B121" s="346" t="s">
        <v>430</v>
      </c>
      <c r="C121" s="346"/>
      <c r="D121" s="346"/>
      <c r="E121" s="346"/>
      <c r="F121" s="372" t="s">
        <v>428</v>
      </c>
      <c r="G121" s="372" t="s">
        <v>428</v>
      </c>
      <c r="H121" s="356"/>
      <c r="I121" s="357"/>
      <c r="J121" s="357"/>
      <c r="K121" s="358"/>
    </row>
    <row r="122" spans="1:11" ht="20.25" customHeight="1" x14ac:dyDescent="0.3">
      <c r="A122" s="346"/>
      <c r="B122" s="346" t="s">
        <v>431</v>
      </c>
      <c r="C122" s="346"/>
      <c r="D122" s="346"/>
      <c r="E122" s="346"/>
      <c r="F122" s="372">
        <v>0</v>
      </c>
      <c r="G122" s="372">
        <f>'[1]鄉庫收支月報表(113年10月)'!G122+'鄉庫收支月報表(113年11月)'!F122</f>
        <v>409217</v>
      </c>
      <c r="H122" s="356"/>
      <c r="I122" s="357"/>
      <c r="J122" s="357"/>
      <c r="K122" s="358"/>
    </row>
    <row r="123" spans="1:11" ht="20.25" customHeight="1" x14ac:dyDescent="0.3">
      <c r="A123" s="326"/>
      <c r="B123" s="346" t="s">
        <v>426</v>
      </c>
      <c r="C123" s="326"/>
      <c r="D123" s="326"/>
      <c r="E123" s="326"/>
      <c r="F123" s="372" t="s">
        <v>428</v>
      </c>
      <c r="G123" s="372" t="s">
        <v>428</v>
      </c>
      <c r="H123" s="356"/>
      <c r="I123" s="357"/>
      <c r="J123" s="357"/>
      <c r="K123" s="358"/>
    </row>
    <row r="124" spans="1:11" ht="20.25" customHeight="1" x14ac:dyDescent="0.3">
      <c r="A124" s="346"/>
      <c r="B124" s="346" t="s">
        <v>432</v>
      </c>
      <c r="C124" s="346"/>
      <c r="D124" s="346"/>
      <c r="E124" s="346"/>
      <c r="F124" s="372" t="s">
        <v>428</v>
      </c>
      <c r="G124" s="372" t="s">
        <v>428</v>
      </c>
      <c r="H124" s="356"/>
      <c r="I124" s="357"/>
      <c r="J124" s="357"/>
      <c r="K124" s="358"/>
    </row>
    <row r="125" spans="1:11" ht="20.25" customHeight="1" x14ac:dyDescent="0.3">
      <c r="A125" s="346" t="s">
        <v>433</v>
      </c>
      <c r="B125" s="346"/>
      <c r="C125" s="346"/>
      <c r="D125" s="346"/>
      <c r="E125" s="346"/>
      <c r="F125" s="372" t="s">
        <v>428</v>
      </c>
      <c r="G125" s="372" t="s">
        <v>428</v>
      </c>
      <c r="H125" s="356"/>
      <c r="I125" s="357"/>
      <c r="J125" s="357"/>
      <c r="K125" s="358"/>
    </row>
    <row r="126" spans="1:11" ht="20.25" customHeight="1" x14ac:dyDescent="0.3">
      <c r="A126" s="346"/>
      <c r="B126" s="346" t="s">
        <v>434</v>
      </c>
      <c r="C126" s="346"/>
      <c r="D126" s="346"/>
      <c r="E126" s="346"/>
      <c r="F126" s="372" t="s">
        <v>428</v>
      </c>
      <c r="G126" s="372" t="s">
        <v>428</v>
      </c>
      <c r="H126" s="356"/>
      <c r="I126" s="357"/>
      <c r="J126" s="357"/>
      <c r="K126" s="358"/>
    </row>
    <row r="127" spans="1:11" ht="20.25" customHeight="1" x14ac:dyDescent="0.3">
      <c r="A127" s="351" t="s">
        <v>435</v>
      </c>
      <c r="B127" s="346"/>
      <c r="C127" s="346"/>
      <c r="D127" s="346"/>
      <c r="E127" s="373"/>
      <c r="F127" s="344">
        <f>F118+F120+F122</f>
        <v>18215635</v>
      </c>
      <c r="G127" s="348">
        <f>SUM(G118:G126)</f>
        <v>258799006</v>
      </c>
      <c r="H127" s="356"/>
      <c r="I127" s="357"/>
      <c r="J127" s="357"/>
      <c r="K127" s="358"/>
    </row>
    <row r="128" spans="1:11" ht="20.25" customHeight="1" x14ac:dyDescent="0.3">
      <c r="A128" s="346" t="s">
        <v>436</v>
      </c>
      <c r="B128" s="346"/>
      <c r="C128" s="346"/>
      <c r="D128" s="346"/>
      <c r="E128" s="374"/>
      <c r="F128" s="344">
        <f>F53-F127</f>
        <v>388714100</v>
      </c>
      <c r="G128" s="348"/>
      <c r="H128" s="356"/>
      <c r="I128" s="357"/>
      <c r="J128" s="357"/>
      <c r="K128" s="358"/>
    </row>
    <row r="129" spans="1:11" ht="20.25" customHeight="1" x14ac:dyDescent="0.3">
      <c r="A129" s="346" t="s">
        <v>437</v>
      </c>
      <c r="B129" s="346"/>
      <c r="C129" s="346"/>
      <c r="D129" s="346"/>
      <c r="E129" s="346"/>
      <c r="F129" s="344">
        <f>SUM(F127:F128)</f>
        <v>406929735</v>
      </c>
      <c r="G129" s="348"/>
      <c r="H129" s="356"/>
      <c r="I129" s="357"/>
      <c r="J129" s="357"/>
      <c r="K129" s="358"/>
    </row>
    <row r="130" spans="1:11" ht="20.25" customHeight="1" x14ac:dyDescent="0.3">
      <c r="A130" s="346" t="s">
        <v>438</v>
      </c>
      <c r="B130" s="346"/>
      <c r="C130" s="346"/>
      <c r="D130" s="346"/>
      <c r="E130" s="346"/>
      <c r="F130" s="348">
        <v>10635</v>
      </c>
      <c r="G130" s="348"/>
      <c r="H130" s="375"/>
      <c r="I130" s="357"/>
      <c r="J130" s="357"/>
      <c r="K130" s="358"/>
    </row>
    <row r="131" spans="1:11" ht="20.25" customHeight="1" x14ac:dyDescent="0.3">
      <c r="A131" s="351" t="s">
        <v>439</v>
      </c>
      <c r="B131" s="346"/>
      <c r="C131" s="346"/>
      <c r="D131" s="346"/>
      <c r="E131" s="346"/>
      <c r="F131" s="344">
        <f>F53-F127+F130</f>
        <v>388724735</v>
      </c>
      <c r="G131" s="348"/>
      <c r="H131" s="376"/>
      <c r="I131" s="363"/>
      <c r="J131" s="363"/>
      <c r="K131" s="364"/>
    </row>
    <row r="132" spans="1:11" ht="23.25" customHeight="1" x14ac:dyDescent="0.3">
      <c r="A132" s="326" t="s">
        <v>143</v>
      </c>
      <c r="B132" s="326"/>
      <c r="C132" s="326"/>
      <c r="D132" s="326"/>
      <c r="E132" s="326" t="s">
        <v>144</v>
      </c>
      <c r="F132" s="772" t="s">
        <v>440</v>
      </c>
      <c r="G132" s="773"/>
      <c r="H132" s="327" t="s">
        <v>146</v>
      </c>
      <c r="I132" s="327"/>
      <c r="J132" s="774" t="s">
        <v>441</v>
      </c>
      <c r="K132" s="774"/>
    </row>
    <row r="133" spans="1:11" ht="17.399999999999999" x14ac:dyDescent="0.3">
      <c r="A133" s="326"/>
      <c r="B133" s="326"/>
      <c r="C133" s="326"/>
      <c r="D133" s="326"/>
      <c r="E133" s="326"/>
      <c r="F133" s="775" t="s">
        <v>442</v>
      </c>
      <c r="G133" s="776"/>
      <c r="H133" s="327"/>
      <c r="I133" s="327"/>
      <c r="J133" s="327"/>
      <c r="K133" s="327"/>
    </row>
    <row r="134" spans="1:11" ht="17.399999999999999" x14ac:dyDescent="0.3">
      <c r="A134" s="326" t="s">
        <v>443</v>
      </c>
    </row>
    <row r="135" spans="1:11" ht="17.399999999999999" x14ac:dyDescent="0.3">
      <c r="A135" s="326" t="s">
        <v>444</v>
      </c>
    </row>
  </sheetData>
  <mergeCells count="16">
    <mergeCell ref="A29:E30"/>
    <mergeCell ref="F29:G29"/>
    <mergeCell ref="A1:D1"/>
    <mergeCell ref="A2:D2"/>
    <mergeCell ref="A3:K3"/>
    <mergeCell ref="A5:E6"/>
    <mergeCell ref="F5:G5"/>
    <mergeCell ref="F132:G132"/>
    <mergeCell ref="J132:K132"/>
    <mergeCell ref="F133:G133"/>
    <mergeCell ref="A54:E55"/>
    <mergeCell ref="F54:G54"/>
    <mergeCell ref="A80:E81"/>
    <mergeCell ref="F80:G80"/>
    <mergeCell ref="A106:E107"/>
    <mergeCell ref="F106:G106"/>
  </mergeCells>
  <phoneticPr fontId="10" type="noConversion"/>
  <hyperlinks>
    <hyperlink ref="L1" location="預告統計資料發布時間表!A1" display="回發布時間表" xr:uid="{ED2944C7-C3D0-4199-B4E3-913729FE5999}"/>
  </hyperlinks>
  <printOptions verticalCentered="1"/>
  <pageMargins left="0.62992125984251968" right="0.43307086614173229" top="0.39370078740157483" bottom="0.32" header="0.38" footer="0.31"/>
  <pageSetup paperSize="9" scale="80" orientation="landscape" r:id="rId1"/>
  <headerFooter alignWithMargins="0"/>
  <rowBreaks count="4" manualBreakCount="4">
    <brk id="28" max="16383" man="1"/>
    <brk id="53" max="16383" man="1"/>
    <brk id="79" max="16383" man="1"/>
    <brk id="10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40060-2009-46C6-972C-9B7EADE179AB}">
  <dimension ref="A1:K41"/>
  <sheetViews>
    <sheetView zoomScaleNormal="100" workbookViewId="0">
      <selection activeCell="K1" sqref="K1"/>
    </sheetView>
  </sheetViews>
  <sheetFormatPr defaultRowHeight="16.2" x14ac:dyDescent="0.3"/>
  <cols>
    <col min="1" max="1" width="10.6640625" style="31" customWidth="1"/>
    <col min="2" max="2" width="11.77734375" style="31" customWidth="1"/>
    <col min="3" max="3" width="8.6640625" style="31" customWidth="1"/>
    <col min="4" max="4" width="9.6640625" style="31" customWidth="1"/>
    <col min="5" max="5" width="8.6640625" style="31" customWidth="1"/>
    <col min="6" max="6" width="9.6640625" style="31" customWidth="1"/>
    <col min="7" max="7" width="10.109375" style="31" customWidth="1"/>
    <col min="8" max="9" width="8.6640625" style="31" customWidth="1"/>
    <col min="10" max="10" width="9.6640625" style="31" customWidth="1"/>
    <col min="11" max="256" width="8.88671875" style="31"/>
    <col min="257" max="257" width="10.6640625" style="31" customWidth="1"/>
    <col min="258" max="258" width="11.77734375" style="31" customWidth="1"/>
    <col min="259" max="259" width="8.6640625" style="31" customWidth="1"/>
    <col min="260" max="260" width="9.6640625" style="31" customWidth="1"/>
    <col min="261" max="261" width="8.6640625" style="31" customWidth="1"/>
    <col min="262" max="262" width="9.6640625" style="31" customWidth="1"/>
    <col min="263" max="263" width="10.109375" style="31" customWidth="1"/>
    <col min="264" max="265" width="8.6640625" style="31" customWidth="1"/>
    <col min="266" max="266" width="9.6640625" style="31" customWidth="1"/>
    <col min="267" max="512" width="8.88671875" style="31"/>
    <col min="513" max="513" width="10.6640625" style="31" customWidth="1"/>
    <col min="514" max="514" width="11.77734375" style="31" customWidth="1"/>
    <col min="515" max="515" width="8.6640625" style="31" customWidth="1"/>
    <col min="516" max="516" width="9.6640625" style="31" customWidth="1"/>
    <col min="517" max="517" width="8.6640625" style="31" customWidth="1"/>
    <col min="518" max="518" width="9.6640625" style="31" customWidth="1"/>
    <col min="519" max="519" width="10.109375" style="31" customWidth="1"/>
    <col min="520" max="521" width="8.6640625" style="31" customWidth="1"/>
    <col min="522" max="522" width="9.6640625" style="31" customWidth="1"/>
    <col min="523" max="768" width="8.88671875" style="31"/>
    <col min="769" max="769" width="10.6640625" style="31" customWidth="1"/>
    <col min="770" max="770" width="11.77734375" style="31" customWidth="1"/>
    <col min="771" max="771" width="8.6640625" style="31" customWidth="1"/>
    <col min="772" max="772" width="9.6640625" style="31" customWidth="1"/>
    <col min="773" max="773" width="8.6640625" style="31" customWidth="1"/>
    <col min="774" max="774" width="9.6640625" style="31" customWidth="1"/>
    <col min="775" max="775" width="10.109375" style="31" customWidth="1"/>
    <col min="776" max="777" width="8.6640625" style="31" customWidth="1"/>
    <col min="778" max="778" width="9.6640625" style="31" customWidth="1"/>
    <col min="779" max="1024" width="8.88671875" style="31"/>
    <col min="1025" max="1025" width="10.6640625" style="31" customWidth="1"/>
    <col min="1026" max="1026" width="11.77734375" style="31" customWidth="1"/>
    <col min="1027" max="1027" width="8.6640625" style="31" customWidth="1"/>
    <col min="1028" max="1028" width="9.6640625" style="31" customWidth="1"/>
    <col min="1029" max="1029" width="8.6640625" style="31" customWidth="1"/>
    <col min="1030" max="1030" width="9.6640625" style="31" customWidth="1"/>
    <col min="1031" max="1031" width="10.109375" style="31" customWidth="1"/>
    <col min="1032" max="1033" width="8.6640625" style="31" customWidth="1"/>
    <col min="1034" max="1034" width="9.6640625" style="31" customWidth="1"/>
    <col min="1035" max="1280" width="8.88671875" style="31"/>
    <col min="1281" max="1281" width="10.6640625" style="31" customWidth="1"/>
    <col min="1282" max="1282" width="11.77734375" style="31" customWidth="1"/>
    <col min="1283" max="1283" width="8.6640625" style="31" customWidth="1"/>
    <col min="1284" max="1284" width="9.6640625" style="31" customWidth="1"/>
    <col min="1285" max="1285" width="8.6640625" style="31" customWidth="1"/>
    <col min="1286" max="1286" width="9.6640625" style="31" customWidth="1"/>
    <col min="1287" max="1287" width="10.109375" style="31" customWidth="1"/>
    <col min="1288" max="1289" width="8.6640625" style="31" customWidth="1"/>
    <col min="1290" max="1290" width="9.6640625" style="31" customWidth="1"/>
    <col min="1291" max="1536" width="8.88671875" style="31"/>
    <col min="1537" max="1537" width="10.6640625" style="31" customWidth="1"/>
    <col min="1538" max="1538" width="11.77734375" style="31" customWidth="1"/>
    <col min="1539" max="1539" width="8.6640625" style="31" customWidth="1"/>
    <col min="1540" max="1540" width="9.6640625" style="31" customWidth="1"/>
    <col min="1541" max="1541" width="8.6640625" style="31" customWidth="1"/>
    <col min="1542" max="1542" width="9.6640625" style="31" customWidth="1"/>
    <col min="1543" max="1543" width="10.109375" style="31" customWidth="1"/>
    <col min="1544" max="1545" width="8.6640625" style="31" customWidth="1"/>
    <col min="1546" max="1546" width="9.6640625" style="31" customWidth="1"/>
    <col min="1547" max="1792" width="8.88671875" style="31"/>
    <col min="1793" max="1793" width="10.6640625" style="31" customWidth="1"/>
    <col min="1794" max="1794" width="11.77734375" style="31" customWidth="1"/>
    <col min="1795" max="1795" width="8.6640625" style="31" customWidth="1"/>
    <col min="1796" max="1796" width="9.6640625" style="31" customWidth="1"/>
    <col min="1797" max="1797" width="8.6640625" style="31" customWidth="1"/>
    <col min="1798" max="1798" width="9.6640625" style="31" customWidth="1"/>
    <col min="1799" max="1799" width="10.109375" style="31" customWidth="1"/>
    <col min="1800" max="1801" width="8.6640625" style="31" customWidth="1"/>
    <col min="1802" max="1802" width="9.6640625" style="31" customWidth="1"/>
    <col min="1803" max="2048" width="8.88671875" style="31"/>
    <col min="2049" max="2049" width="10.6640625" style="31" customWidth="1"/>
    <col min="2050" max="2050" width="11.77734375" style="31" customWidth="1"/>
    <col min="2051" max="2051" width="8.6640625" style="31" customWidth="1"/>
    <col min="2052" max="2052" width="9.6640625" style="31" customWidth="1"/>
    <col min="2053" max="2053" width="8.6640625" style="31" customWidth="1"/>
    <col min="2054" max="2054" width="9.6640625" style="31" customWidth="1"/>
    <col min="2055" max="2055" width="10.109375" style="31" customWidth="1"/>
    <col min="2056" max="2057" width="8.6640625" style="31" customWidth="1"/>
    <col min="2058" max="2058" width="9.6640625" style="31" customWidth="1"/>
    <col min="2059" max="2304" width="8.88671875" style="31"/>
    <col min="2305" max="2305" width="10.6640625" style="31" customWidth="1"/>
    <col min="2306" max="2306" width="11.77734375" style="31" customWidth="1"/>
    <col min="2307" max="2307" width="8.6640625" style="31" customWidth="1"/>
    <col min="2308" max="2308" width="9.6640625" style="31" customWidth="1"/>
    <col min="2309" max="2309" width="8.6640625" style="31" customWidth="1"/>
    <col min="2310" max="2310" width="9.6640625" style="31" customWidth="1"/>
    <col min="2311" max="2311" width="10.109375" style="31" customWidth="1"/>
    <col min="2312" max="2313" width="8.6640625" style="31" customWidth="1"/>
    <col min="2314" max="2314" width="9.6640625" style="31" customWidth="1"/>
    <col min="2315" max="2560" width="8.88671875" style="31"/>
    <col min="2561" max="2561" width="10.6640625" style="31" customWidth="1"/>
    <col min="2562" max="2562" width="11.77734375" style="31" customWidth="1"/>
    <col min="2563" max="2563" width="8.6640625" style="31" customWidth="1"/>
    <col min="2564" max="2564" width="9.6640625" style="31" customWidth="1"/>
    <col min="2565" max="2565" width="8.6640625" style="31" customWidth="1"/>
    <col min="2566" max="2566" width="9.6640625" style="31" customWidth="1"/>
    <col min="2567" max="2567" width="10.109375" style="31" customWidth="1"/>
    <col min="2568" max="2569" width="8.6640625" style="31" customWidth="1"/>
    <col min="2570" max="2570" width="9.6640625" style="31" customWidth="1"/>
    <col min="2571" max="2816" width="8.88671875" style="31"/>
    <col min="2817" max="2817" width="10.6640625" style="31" customWidth="1"/>
    <col min="2818" max="2818" width="11.77734375" style="31" customWidth="1"/>
    <col min="2819" max="2819" width="8.6640625" style="31" customWidth="1"/>
    <col min="2820" max="2820" width="9.6640625" style="31" customWidth="1"/>
    <col min="2821" max="2821" width="8.6640625" style="31" customWidth="1"/>
    <col min="2822" max="2822" width="9.6640625" style="31" customWidth="1"/>
    <col min="2823" max="2823" width="10.109375" style="31" customWidth="1"/>
    <col min="2824" max="2825" width="8.6640625" style="31" customWidth="1"/>
    <col min="2826" max="2826" width="9.6640625" style="31" customWidth="1"/>
    <col min="2827" max="3072" width="8.88671875" style="31"/>
    <col min="3073" max="3073" width="10.6640625" style="31" customWidth="1"/>
    <col min="3074" max="3074" width="11.77734375" style="31" customWidth="1"/>
    <col min="3075" max="3075" width="8.6640625" style="31" customWidth="1"/>
    <col min="3076" max="3076" width="9.6640625" style="31" customWidth="1"/>
    <col min="3077" max="3077" width="8.6640625" style="31" customWidth="1"/>
    <col min="3078" max="3078" width="9.6640625" style="31" customWidth="1"/>
    <col min="3079" max="3079" width="10.109375" style="31" customWidth="1"/>
    <col min="3080" max="3081" width="8.6640625" style="31" customWidth="1"/>
    <col min="3082" max="3082" width="9.6640625" style="31" customWidth="1"/>
    <col min="3083" max="3328" width="8.88671875" style="31"/>
    <col min="3329" max="3329" width="10.6640625" style="31" customWidth="1"/>
    <col min="3330" max="3330" width="11.77734375" style="31" customWidth="1"/>
    <col min="3331" max="3331" width="8.6640625" style="31" customWidth="1"/>
    <col min="3332" max="3332" width="9.6640625" style="31" customWidth="1"/>
    <col min="3333" max="3333" width="8.6640625" style="31" customWidth="1"/>
    <col min="3334" max="3334" width="9.6640625" style="31" customWidth="1"/>
    <col min="3335" max="3335" width="10.109375" style="31" customWidth="1"/>
    <col min="3336" max="3337" width="8.6640625" style="31" customWidth="1"/>
    <col min="3338" max="3338" width="9.6640625" style="31" customWidth="1"/>
    <col min="3339" max="3584" width="8.88671875" style="31"/>
    <col min="3585" max="3585" width="10.6640625" style="31" customWidth="1"/>
    <col min="3586" max="3586" width="11.77734375" style="31" customWidth="1"/>
    <col min="3587" max="3587" width="8.6640625" style="31" customWidth="1"/>
    <col min="3588" max="3588" width="9.6640625" style="31" customWidth="1"/>
    <col min="3589" max="3589" width="8.6640625" style="31" customWidth="1"/>
    <col min="3590" max="3590" width="9.6640625" style="31" customWidth="1"/>
    <col min="3591" max="3591" width="10.109375" style="31" customWidth="1"/>
    <col min="3592" max="3593" width="8.6640625" style="31" customWidth="1"/>
    <col min="3594" max="3594" width="9.6640625" style="31" customWidth="1"/>
    <col min="3595" max="3840" width="8.88671875" style="31"/>
    <col min="3841" max="3841" width="10.6640625" style="31" customWidth="1"/>
    <col min="3842" max="3842" width="11.77734375" style="31" customWidth="1"/>
    <col min="3843" max="3843" width="8.6640625" style="31" customWidth="1"/>
    <col min="3844" max="3844" width="9.6640625" style="31" customWidth="1"/>
    <col min="3845" max="3845" width="8.6640625" style="31" customWidth="1"/>
    <col min="3846" max="3846" width="9.6640625" style="31" customWidth="1"/>
    <col min="3847" max="3847" width="10.109375" style="31" customWidth="1"/>
    <col min="3848" max="3849" width="8.6640625" style="31" customWidth="1"/>
    <col min="3850" max="3850" width="9.6640625" style="31" customWidth="1"/>
    <col min="3851" max="4096" width="8.88671875" style="31"/>
    <col min="4097" max="4097" width="10.6640625" style="31" customWidth="1"/>
    <col min="4098" max="4098" width="11.77734375" style="31" customWidth="1"/>
    <col min="4099" max="4099" width="8.6640625" style="31" customWidth="1"/>
    <col min="4100" max="4100" width="9.6640625" style="31" customWidth="1"/>
    <col min="4101" max="4101" width="8.6640625" style="31" customWidth="1"/>
    <col min="4102" max="4102" width="9.6640625" style="31" customWidth="1"/>
    <col min="4103" max="4103" width="10.109375" style="31" customWidth="1"/>
    <col min="4104" max="4105" width="8.6640625" style="31" customWidth="1"/>
    <col min="4106" max="4106" width="9.6640625" style="31" customWidth="1"/>
    <col min="4107" max="4352" width="8.88671875" style="31"/>
    <col min="4353" max="4353" width="10.6640625" style="31" customWidth="1"/>
    <col min="4354" max="4354" width="11.77734375" style="31" customWidth="1"/>
    <col min="4355" max="4355" width="8.6640625" style="31" customWidth="1"/>
    <col min="4356" max="4356" width="9.6640625" style="31" customWidth="1"/>
    <col min="4357" max="4357" width="8.6640625" style="31" customWidth="1"/>
    <col min="4358" max="4358" width="9.6640625" style="31" customWidth="1"/>
    <col min="4359" max="4359" width="10.109375" style="31" customWidth="1"/>
    <col min="4360" max="4361" width="8.6640625" style="31" customWidth="1"/>
    <col min="4362" max="4362" width="9.6640625" style="31" customWidth="1"/>
    <col min="4363" max="4608" width="8.88671875" style="31"/>
    <col min="4609" max="4609" width="10.6640625" style="31" customWidth="1"/>
    <col min="4610" max="4610" width="11.77734375" style="31" customWidth="1"/>
    <col min="4611" max="4611" width="8.6640625" style="31" customWidth="1"/>
    <col min="4612" max="4612" width="9.6640625" style="31" customWidth="1"/>
    <col min="4613" max="4613" width="8.6640625" style="31" customWidth="1"/>
    <col min="4614" max="4614" width="9.6640625" style="31" customWidth="1"/>
    <col min="4615" max="4615" width="10.109375" style="31" customWidth="1"/>
    <col min="4616" max="4617" width="8.6640625" style="31" customWidth="1"/>
    <col min="4618" max="4618" width="9.6640625" style="31" customWidth="1"/>
    <col min="4619" max="4864" width="8.88671875" style="31"/>
    <col min="4865" max="4865" width="10.6640625" style="31" customWidth="1"/>
    <col min="4866" max="4866" width="11.77734375" style="31" customWidth="1"/>
    <col min="4867" max="4867" width="8.6640625" style="31" customWidth="1"/>
    <col min="4868" max="4868" width="9.6640625" style="31" customWidth="1"/>
    <col min="4869" max="4869" width="8.6640625" style="31" customWidth="1"/>
    <col min="4870" max="4870" width="9.6640625" style="31" customWidth="1"/>
    <col min="4871" max="4871" width="10.109375" style="31" customWidth="1"/>
    <col min="4872" max="4873" width="8.6640625" style="31" customWidth="1"/>
    <col min="4874" max="4874" width="9.6640625" style="31" customWidth="1"/>
    <col min="4875" max="5120" width="8.88671875" style="31"/>
    <col min="5121" max="5121" width="10.6640625" style="31" customWidth="1"/>
    <col min="5122" max="5122" width="11.77734375" style="31" customWidth="1"/>
    <col min="5123" max="5123" width="8.6640625" style="31" customWidth="1"/>
    <col min="5124" max="5124" width="9.6640625" style="31" customWidth="1"/>
    <col min="5125" max="5125" width="8.6640625" style="31" customWidth="1"/>
    <col min="5126" max="5126" width="9.6640625" style="31" customWidth="1"/>
    <col min="5127" max="5127" width="10.109375" style="31" customWidth="1"/>
    <col min="5128" max="5129" width="8.6640625" style="31" customWidth="1"/>
    <col min="5130" max="5130" width="9.6640625" style="31" customWidth="1"/>
    <col min="5131" max="5376" width="8.88671875" style="31"/>
    <col min="5377" max="5377" width="10.6640625" style="31" customWidth="1"/>
    <col min="5378" max="5378" width="11.77734375" style="31" customWidth="1"/>
    <col min="5379" max="5379" width="8.6640625" style="31" customWidth="1"/>
    <col min="5380" max="5380" width="9.6640625" style="31" customWidth="1"/>
    <col min="5381" max="5381" width="8.6640625" style="31" customWidth="1"/>
    <col min="5382" max="5382" width="9.6640625" style="31" customWidth="1"/>
    <col min="5383" max="5383" width="10.109375" style="31" customWidth="1"/>
    <col min="5384" max="5385" width="8.6640625" style="31" customWidth="1"/>
    <col min="5386" max="5386" width="9.6640625" style="31" customWidth="1"/>
    <col min="5387" max="5632" width="8.88671875" style="31"/>
    <col min="5633" max="5633" width="10.6640625" style="31" customWidth="1"/>
    <col min="5634" max="5634" width="11.77734375" style="31" customWidth="1"/>
    <col min="5635" max="5635" width="8.6640625" style="31" customWidth="1"/>
    <col min="5636" max="5636" width="9.6640625" style="31" customWidth="1"/>
    <col min="5637" max="5637" width="8.6640625" style="31" customWidth="1"/>
    <col min="5638" max="5638" width="9.6640625" style="31" customWidth="1"/>
    <col min="5639" max="5639" width="10.109375" style="31" customWidth="1"/>
    <col min="5640" max="5641" width="8.6640625" style="31" customWidth="1"/>
    <col min="5642" max="5642" width="9.6640625" style="31" customWidth="1"/>
    <col min="5643" max="5888" width="8.88671875" style="31"/>
    <col min="5889" max="5889" width="10.6640625" style="31" customWidth="1"/>
    <col min="5890" max="5890" width="11.77734375" style="31" customWidth="1"/>
    <col min="5891" max="5891" width="8.6640625" style="31" customWidth="1"/>
    <col min="5892" max="5892" width="9.6640625" style="31" customWidth="1"/>
    <col min="5893" max="5893" width="8.6640625" style="31" customWidth="1"/>
    <col min="5894" max="5894" width="9.6640625" style="31" customWidth="1"/>
    <col min="5895" max="5895" width="10.109375" style="31" customWidth="1"/>
    <col min="5896" max="5897" width="8.6640625" style="31" customWidth="1"/>
    <col min="5898" max="5898" width="9.6640625" style="31" customWidth="1"/>
    <col min="5899" max="6144" width="8.88671875" style="31"/>
    <col min="6145" max="6145" width="10.6640625" style="31" customWidth="1"/>
    <col min="6146" max="6146" width="11.77734375" style="31" customWidth="1"/>
    <col min="6147" max="6147" width="8.6640625" style="31" customWidth="1"/>
    <col min="6148" max="6148" width="9.6640625" style="31" customWidth="1"/>
    <col min="6149" max="6149" width="8.6640625" style="31" customWidth="1"/>
    <col min="6150" max="6150" width="9.6640625" style="31" customWidth="1"/>
    <col min="6151" max="6151" width="10.109375" style="31" customWidth="1"/>
    <col min="6152" max="6153" width="8.6640625" style="31" customWidth="1"/>
    <col min="6154" max="6154" width="9.6640625" style="31" customWidth="1"/>
    <col min="6155" max="6400" width="8.88671875" style="31"/>
    <col min="6401" max="6401" width="10.6640625" style="31" customWidth="1"/>
    <col min="6402" max="6402" width="11.77734375" style="31" customWidth="1"/>
    <col min="6403" max="6403" width="8.6640625" style="31" customWidth="1"/>
    <col min="6404" max="6404" width="9.6640625" style="31" customWidth="1"/>
    <col min="6405" max="6405" width="8.6640625" style="31" customWidth="1"/>
    <col min="6406" max="6406" width="9.6640625" style="31" customWidth="1"/>
    <col min="6407" max="6407" width="10.109375" style="31" customWidth="1"/>
    <col min="6408" max="6409" width="8.6640625" style="31" customWidth="1"/>
    <col min="6410" max="6410" width="9.6640625" style="31" customWidth="1"/>
    <col min="6411" max="6656" width="8.88671875" style="31"/>
    <col min="6657" max="6657" width="10.6640625" style="31" customWidth="1"/>
    <col min="6658" max="6658" width="11.77734375" style="31" customWidth="1"/>
    <col min="6659" max="6659" width="8.6640625" style="31" customWidth="1"/>
    <col min="6660" max="6660" width="9.6640625" style="31" customWidth="1"/>
    <col min="6661" max="6661" width="8.6640625" style="31" customWidth="1"/>
    <col min="6662" max="6662" width="9.6640625" style="31" customWidth="1"/>
    <col min="6663" max="6663" width="10.109375" style="31" customWidth="1"/>
    <col min="6664" max="6665" width="8.6640625" style="31" customWidth="1"/>
    <col min="6666" max="6666" width="9.6640625" style="31" customWidth="1"/>
    <col min="6667" max="6912" width="8.88671875" style="31"/>
    <col min="6913" max="6913" width="10.6640625" style="31" customWidth="1"/>
    <col min="6914" max="6914" width="11.77734375" style="31" customWidth="1"/>
    <col min="6915" max="6915" width="8.6640625" style="31" customWidth="1"/>
    <col min="6916" max="6916" width="9.6640625" style="31" customWidth="1"/>
    <col min="6917" max="6917" width="8.6640625" style="31" customWidth="1"/>
    <col min="6918" max="6918" width="9.6640625" style="31" customWidth="1"/>
    <col min="6919" max="6919" width="10.109375" style="31" customWidth="1"/>
    <col min="6920" max="6921" width="8.6640625" style="31" customWidth="1"/>
    <col min="6922" max="6922" width="9.6640625" style="31" customWidth="1"/>
    <col min="6923" max="7168" width="8.88671875" style="31"/>
    <col min="7169" max="7169" width="10.6640625" style="31" customWidth="1"/>
    <col min="7170" max="7170" width="11.77734375" style="31" customWidth="1"/>
    <col min="7171" max="7171" width="8.6640625" style="31" customWidth="1"/>
    <col min="7172" max="7172" width="9.6640625" style="31" customWidth="1"/>
    <col min="7173" max="7173" width="8.6640625" style="31" customWidth="1"/>
    <col min="7174" max="7174" width="9.6640625" style="31" customWidth="1"/>
    <col min="7175" max="7175" width="10.109375" style="31" customWidth="1"/>
    <col min="7176" max="7177" width="8.6640625" style="31" customWidth="1"/>
    <col min="7178" max="7178" width="9.6640625" style="31" customWidth="1"/>
    <col min="7179" max="7424" width="8.88671875" style="31"/>
    <col min="7425" max="7425" width="10.6640625" style="31" customWidth="1"/>
    <col min="7426" max="7426" width="11.77734375" style="31" customWidth="1"/>
    <col min="7427" max="7427" width="8.6640625" style="31" customWidth="1"/>
    <col min="7428" max="7428" width="9.6640625" style="31" customWidth="1"/>
    <col min="7429" max="7429" width="8.6640625" style="31" customWidth="1"/>
    <col min="7430" max="7430" width="9.6640625" style="31" customWidth="1"/>
    <col min="7431" max="7431" width="10.109375" style="31" customWidth="1"/>
    <col min="7432" max="7433" width="8.6640625" style="31" customWidth="1"/>
    <col min="7434" max="7434" width="9.6640625" style="31" customWidth="1"/>
    <col min="7435" max="7680" width="8.88671875" style="31"/>
    <col min="7681" max="7681" width="10.6640625" style="31" customWidth="1"/>
    <col min="7682" max="7682" width="11.77734375" style="31" customWidth="1"/>
    <col min="7683" max="7683" width="8.6640625" style="31" customWidth="1"/>
    <col min="7684" max="7684" width="9.6640625" style="31" customWidth="1"/>
    <col min="7685" max="7685" width="8.6640625" style="31" customWidth="1"/>
    <col min="7686" max="7686" width="9.6640625" style="31" customWidth="1"/>
    <col min="7687" max="7687" width="10.109375" style="31" customWidth="1"/>
    <col min="7688" max="7689" width="8.6640625" style="31" customWidth="1"/>
    <col min="7690" max="7690" width="9.6640625" style="31" customWidth="1"/>
    <col min="7691" max="7936" width="8.88671875" style="31"/>
    <col min="7937" max="7937" width="10.6640625" style="31" customWidth="1"/>
    <col min="7938" max="7938" width="11.77734375" style="31" customWidth="1"/>
    <col min="7939" max="7939" width="8.6640625" style="31" customWidth="1"/>
    <col min="7940" max="7940" width="9.6640625" style="31" customWidth="1"/>
    <col min="7941" max="7941" width="8.6640625" style="31" customWidth="1"/>
    <col min="7942" max="7942" width="9.6640625" style="31" customWidth="1"/>
    <col min="7943" max="7943" width="10.109375" style="31" customWidth="1"/>
    <col min="7944" max="7945" width="8.6640625" style="31" customWidth="1"/>
    <col min="7946" max="7946" width="9.6640625" style="31" customWidth="1"/>
    <col min="7947" max="8192" width="8.88671875" style="31"/>
    <col min="8193" max="8193" width="10.6640625" style="31" customWidth="1"/>
    <col min="8194" max="8194" width="11.77734375" style="31" customWidth="1"/>
    <col min="8195" max="8195" width="8.6640625" style="31" customWidth="1"/>
    <col min="8196" max="8196" width="9.6640625" style="31" customWidth="1"/>
    <col min="8197" max="8197" width="8.6640625" style="31" customWidth="1"/>
    <col min="8198" max="8198" width="9.6640625" style="31" customWidth="1"/>
    <col min="8199" max="8199" width="10.109375" style="31" customWidth="1"/>
    <col min="8200" max="8201" width="8.6640625" style="31" customWidth="1"/>
    <col min="8202" max="8202" width="9.6640625" style="31" customWidth="1"/>
    <col min="8203" max="8448" width="8.88671875" style="31"/>
    <col min="8449" max="8449" width="10.6640625" style="31" customWidth="1"/>
    <col min="8450" max="8450" width="11.77734375" style="31" customWidth="1"/>
    <col min="8451" max="8451" width="8.6640625" style="31" customWidth="1"/>
    <col min="8452" max="8452" width="9.6640625" style="31" customWidth="1"/>
    <col min="8453" max="8453" width="8.6640625" style="31" customWidth="1"/>
    <col min="8454" max="8454" width="9.6640625" style="31" customWidth="1"/>
    <col min="8455" max="8455" width="10.109375" style="31" customWidth="1"/>
    <col min="8456" max="8457" width="8.6640625" style="31" customWidth="1"/>
    <col min="8458" max="8458" width="9.6640625" style="31" customWidth="1"/>
    <col min="8459" max="8704" width="8.88671875" style="31"/>
    <col min="8705" max="8705" width="10.6640625" style="31" customWidth="1"/>
    <col min="8706" max="8706" width="11.77734375" style="31" customWidth="1"/>
    <col min="8707" max="8707" width="8.6640625" style="31" customWidth="1"/>
    <col min="8708" max="8708" width="9.6640625" style="31" customWidth="1"/>
    <col min="8709" max="8709" width="8.6640625" style="31" customWidth="1"/>
    <col min="8710" max="8710" width="9.6640625" style="31" customWidth="1"/>
    <col min="8711" max="8711" width="10.109375" style="31" customWidth="1"/>
    <col min="8712" max="8713" width="8.6640625" style="31" customWidth="1"/>
    <col min="8714" max="8714" width="9.6640625" style="31" customWidth="1"/>
    <col min="8715" max="8960" width="8.88671875" style="31"/>
    <col min="8961" max="8961" width="10.6640625" style="31" customWidth="1"/>
    <col min="8962" max="8962" width="11.77734375" style="31" customWidth="1"/>
    <col min="8963" max="8963" width="8.6640625" style="31" customWidth="1"/>
    <col min="8964" max="8964" width="9.6640625" style="31" customWidth="1"/>
    <col min="8965" max="8965" width="8.6640625" style="31" customWidth="1"/>
    <col min="8966" max="8966" width="9.6640625" style="31" customWidth="1"/>
    <col min="8967" max="8967" width="10.109375" style="31" customWidth="1"/>
    <col min="8968" max="8969" width="8.6640625" style="31" customWidth="1"/>
    <col min="8970" max="8970" width="9.6640625" style="31" customWidth="1"/>
    <col min="8971" max="9216" width="8.88671875" style="31"/>
    <col min="9217" max="9217" width="10.6640625" style="31" customWidth="1"/>
    <col min="9218" max="9218" width="11.77734375" style="31" customWidth="1"/>
    <col min="9219" max="9219" width="8.6640625" style="31" customWidth="1"/>
    <col min="9220" max="9220" width="9.6640625" style="31" customWidth="1"/>
    <col min="9221" max="9221" width="8.6640625" style="31" customWidth="1"/>
    <col min="9222" max="9222" width="9.6640625" style="31" customWidth="1"/>
    <col min="9223" max="9223" width="10.109375" style="31" customWidth="1"/>
    <col min="9224" max="9225" width="8.6640625" style="31" customWidth="1"/>
    <col min="9226" max="9226" width="9.6640625" style="31" customWidth="1"/>
    <col min="9227" max="9472" width="8.88671875" style="31"/>
    <col min="9473" max="9473" width="10.6640625" style="31" customWidth="1"/>
    <col min="9474" max="9474" width="11.77734375" style="31" customWidth="1"/>
    <col min="9475" max="9475" width="8.6640625" style="31" customWidth="1"/>
    <col min="9476" max="9476" width="9.6640625" style="31" customWidth="1"/>
    <col min="9477" max="9477" width="8.6640625" style="31" customWidth="1"/>
    <col min="9478" max="9478" width="9.6640625" style="31" customWidth="1"/>
    <col min="9479" max="9479" width="10.109375" style="31" customWidth="1"/>
    <col min="9480" max="9481" width="8.6640625" style="31" customWidth="1"/>
    <col min="9482" max="9482" width="9.6640625" style="31" customWidth="1"/>
    <col min="9483" max="9728" width="8.88671875" style="31"/>
    <col min="9729" max="9729" width="10.6640625" style="31" customWidth="1"/>
    <col min="9730" max="9730" width="11.77734375" style="31" customWidth="1"/>
    <col min="9731" max="9731" width="8.6640625" style="31" customWidth="1"/>
    <col min="9732" max="9732" width="9.6640625" style="31" customWidth="1"/>
    <col min="9733" max="9733" width="8.6640625" style="31" customWidth="1"/>
    <col min="9734" max="9734" width="9.6640625" style="31" customWidth="1"/>
    <col min="9735" max="9735" width="10.109375" style="31" customWidth="1"/>
    <col min="9736" max="9737" width="8.6640625" style="31" customWidth="1"/>
    <col min="9738" max="9738" width="9.6640625" style="31" customWidth="1"/>
    <col min="9739" max="9984" width="8.88671875" style="31"/>
    <col min="9985" max="9985" width="10.6640625" style="31" customWidth="1"/>
    <col min="9986" max="9986" width="11.77734375" style="31" customWidth="1"/>
    <col min="9987" max="9987" width="8.6640625" style="31" customWidth="1"/>
    <col min="9988" max="9988" width="9.6640625" style="31" customWidth="1"/>
    <col min="9989" max="9989" width="8.6640625" style="31" customWidth="1"/>
    <col min="9990" max="9990" width="9.6640625" style="31" customWidth="1"/>
    <col min="9991" max="9991" width="10.109375" style="31" customWidth="1"/>
    <col min="9992" max="9993" width="8.6640625" style="31" customWidth="1"/>
    <col min="9994" max="9994" width="9.6640625" style="31" customWidth="1"/>
    <col min="9995" max="10240" width="8.88671875" style="31"/>
    <col min="10241" max="10241" width="10.6640625" style="31" customWidth="1"/>
    <col min="10242" max="10242" width="11.77734375" style="31" customWidth="1"/>
    <col min="10243" max="10243" width="8.6640625" style="31" customWidth="1"/>
    <col min="10244" max="10244" width="9.6640625" style="31" customWidth="1"/>
    <col min="10245" max="10245" width="8.6640625" style="31" customWidth="1"/>
    <col min="10246" max="10246" width="9.6640625" style="31" customWidth="1"/>
    <col min="10247" max="10247" width="10.109375" style="31" customWidth="1"/>
    <col min="10248" max="10249" width="8.6640625" style="31" customWidth="1"/>
    <col min="10250" max="10250" width="9.6640625" style="31" customWidth="1"/>
    <col min="10251" max="10496" width="8.88671875" style="31"/>
    <col min="10497" max="10497" width="10.6640625" style="31" customWidth="1"/>
    <col min="10498" max="10498" width="11.77734375" style="31" customWidth="1"/>
    <col min="10499" max="10499" width="8.6640625" style="31" customWidth="1"/>
    <col min="10500" max="10500" width="9.6640625" style="31" customWidth="1"/>
    <col min="10501" max="10501" width="8.6640625" style="31" customWidth="1"/>
    <col min="10502" max="10502" width="9.6640625" style="31" customWidth="1"/>
    <col min="10503" max="10503" width="10.109375" style="31" customWidth="1"/>
    <col min="10504" max="10505" width="8.6640625" style="31" customWidth="1"/>
    <col min="10506" max="10506" width="9.6640625" style="31" customWidth="1"/>
    <col min="10507" max="10752" width="8.88671875" style="31"/>
    <col min="10753" max="10753" width="10.6640625" style="31" customWidth="1"/>
    <col min="10754" max="10754" width="11.77734375" style="31" customWidth="1"/>
    <col min="10755" max="10755" width="8.6640625" style="31" customWidth="1"/>
    <col min="10756" max="10756" width="9.6640625" style="31" customWidth="1"/>
    <col min="10757" max="10757" width="8.6640625" style="31" customWidth="1"/>
    <col min="10758" max="10758" width="9.6640625" style="31" customWidth="1"/>
    <col min="10759" max="10759" width="10.109375" style="31" customWidth="1"/>
    <col min="10760" max="10761" width="8.6640625" style="31" customWidth="1"/>
    <col min="10762" max="10762" width="9.6640625" style="31" customWidth="1"/>
    <col min="10763" max="11008" width="8.88671875" style="31"/>
    <col min="11009" max="11009" width="10.6640625" style="31" customWidth="1"/>
    <col min="11010" max="11010" width="11.77734375" style="31" customWidth="1"/>
    <col min="11011" max="11011" width="8.6640625" style="31" customWidth="1"/>
    <col min="11012" max="11012" width="9.6640625" style="31" customWidth="1"/>
    <col min="11013" max="11013" width="8.6640625" style="31" customWidth="1"/>
    <col min="11014" max="11014" width="9.6640625" style="31" customWidth="1"/>
    <col min="11015" max="11015" width="10.109375" style="31" customWidth="1"/>
    <col min="11016" max="11017" width="8.6640625" style="31" customWidth="1"/>
    <col min="11018" max="11018" width="9.6640625" style="31" customWidth="1"/>
    <col min="11019" max="11264" width="8.88671875" style="31"/>
    <col min="11265" max="11265" width="10.6640625" style="31" customWidth="1"/>
    <col min="11266" max="11266" width="11.77734375" style="31" customWidth="1"/>
    <col min="11267" max="11267" width="8.6640625" style="31" customWidth="1"/>
    <col min="11268" max="11268" width="9.6640625" style="31" customWidth="1"/>
    <col min="11269" max="11269" width="8.6640625" style="31" customWidth="1"/>
    <col min="11270" max="11270" width="9.6640625" style="31" customWidth="1"/>
    <col min="11271" max="11271" width="10.109375" style="31" customWidth="1"/>
    <col min="11272" max="11273" width="8.6640625" style="31" customWidth="1"/>
    <col min="11274" max="11274" width="9.6640625" style="31" customWidth="1"/>
    <col min="11275" max="11520" width="8.88671875" style="31"/>
    <col min="11521" max="11521" width="10.6640625" style="31" customWidth="1"/>
    <col min="11522" max="11522" width="11.77734375" style="31" customWidth="1"/>
    <col min="11523" max="11523" width="8.6640625" style="31" customWidth="1"/>
    <col min="11524" max="11524" width="9.6640625" style="31" customWidth="1"/>
    <col min="11525" max="11525" width="8.6640625" style="31" customWidth="1"/>
    <col min="11526" max="11526" width="9.6640625" style="31" customWidth="1"/>
    <col min="11527" max="11527" width="10.109375" style="31" customWidth="1"/>
    <col min="11528" max="11529" width="8.6640625" style="31" customWidth="1"/>
    <col min="11530" max="11530" width="9.6640625" style="31" customWidth="1"/>
    <col min="11531" max="11776" width="8.88671875" style="31"/>
    <col min="11777" max="11777" width="10.6640625" style="31" customWidth="1"/>
    <col min="11778" max="11778" width="11.77734375" style="31" customWidth="1"/>
    <col min="11779" max="11779" width="8.6640625" style="31" customWidth="1"/>
    <col min="11780" max="11780" width="9.6640625" style="31" customWidth="1"/>
    <col min="11781" max="11781" width="8.6640625" style="31" customWidth="1"/>
    <col min="11782" max="11782" width="9.6640625" style="31" customWidth="1"/>
    <col min="11783" max="11783" width="10.109375" style="31" customWidth="1"/>
    <col min="11784" max="11785" width="8.6640625" style="31" customWidth="1"/>
    <col min="11786" max="11786" width="9.6640625" style="31" customWidth="1"/>
    <col min="11787" max="12032" width="8.88671875" style="31"/>
    <col min="12033" max="12033" width="10.6640625" style="31" customWidth="1"/>
    <col min="12034" max="12034" width="11.77734375" style="31" customWidth="1"/>
    <col min="12035" max="12035" width="8.6640625" style="31" customWidth="1"/>
    <col min="12036" max="12036" width="9.6640625" style="31" customWidth="1"/>
    <col min="12037" max="12037" width="8.6640625" style="31" customWidth="1"/>
    <col min="12038" max="12038" width="9.6640625" style="31" customWidth="1"/>
    <col min="12039" max="12039" width="10.109375" style="31" customWidth="1"/>
    <col min="12040" max="12041" width="8.6640625" style="31" customWidth="1"/>
    <col min="12042" max="12042" width="9.6640625" style="31" customWidth="1"/>
    <col min="12043" max="12288" width="8.88671875" style="31"/>
    <col min="12289" max="12289" width="10.6640625" style="31" customWidth="1"/>
    <col min="12290" max="12290" width="11.77734375" style="31" customWidth="1"/>
    <col min="12291" max="12291" width="8.6640625" style="31" customWidth="1"/>
    <col min="12292" max="12292" width="9.6640625" style="31" customWidth="1"/>
    <col min="12293" max="12293" width="8.6640625" style="31" customWidth="1"/>
    <col min="12294" max="12294" width="9.6640625" style="31" customWidth="1"/>
    <col min="12295" max="12295" width="10.109375" style="31" customWidth="1"/>
    <col min="12296" max="12297" width="8.6640625" style="31" customWidth="1"/>
    <col min="12298" max="12298" width="9.6640625" style="31" customWidth="1"/>
    <col min="12299" max="12544" width="8.88671875" style="31"/>
    <col min="12545" max="12545" width="10.6640625" style="31" customWidth="1"/>
    <col min="12546" max="12546" width="11.77734375" style="31" customWidth="1"/>
    <col min="12547" max="12547" width="8.6640625" style="31" customWidth="1"/>
    <col min="12548" max="12548" width="9.6640625" style="31" customWidth="1"/>
    <col min="12549" max="12549" width="8.6640625" style="31" customWidth="1"/>
    <col min="12550" max="12550" width="9.6640625" style="31" customWidth="1"/>
    <col min="12551" max="12551" width="10.109375" style="31" customWidth="1"/>
    <col min="12552" max="12553" width="8.6640625" style="31" customWidth="1"/>
    <col min="12554" max="12554" width="9.6640625" style="31" customWidth="1"/>
    <col min="12555" max="12800" width="8.88671875" style="31"/>
    <col min="12801" max="12801" width="10.6640625" style="31" customWidth="1"/>
    <col min="12802" max="12802" width="11.77734375" style="31" customWidth="1"/>
    <col min="12803" max="12803" width="8.6640625" style="31" customWidth="1"/>
    <col min="12804" max="12804" width="9.6640625" style="31" customWidth="1"/>
    <col min="12805" max="12805" width="8.6640625" style="31" customWidth="1"/>
    <col min="12806" max="12806" width="9.6640625" style="31" customWidth="1"/>
    <col min="12807" max="12807" width="10.109375" style="31" customWidth="1"/>
    <col min="12808" max="12809" width="8.6640625" style="31" customWidth="1"/>
    <col min="12810" max="12810" width="9.6640625" style="31" customWidth="1"/>
    <col min="12811" max="13056" width="8.88671875" style="31"/>
    <col min="13057" max="13057" width="10.6640625" style="31" customWidth="1"/>
    <col min="13058" max="13058" width="11.77734375" style="31" customWidth="1"/>
    <col min="13059" max="13059" width="8.6640625" style="31" customWidth="1"/>
    <col min="13060" max="13060" width="9.6640625" style="31" customWidth="1"/>
    <col min="13061" max="13061" width="8.6640625" style="31" customWidth="1"/>
    <col min="13062" max="13062" width="9.6640625" style="31" customWidth="1"/>
    <col min="13063" max="13063" width="10.109375" style="31" customWidth="1"/>
    <col min="13064" max="13065" width="8.6640625" style="31" customWidth="1"/>
    <col min="13066" max="13066" width="9.6640625" style="31" customWidth="1"/>
    <col min="13067" max="13312" width="8.88671875" style="31"/>
    <col min="13313" max="13313" width="10.6640625" style="31" customWidth="1"/>
    <col min="13314" max="13314" width="11.77734375" style="31" customWidth="1"/>
    <col min="13315" max="13315" width="8.6640625" style="31" customWidth="1"/>
    <col min="13316" max="13316" width="9.6640625" style="31" customWidth="1"/>
    <col min="13317" max="13317" width="8.6640625" style="31" customWidth="1"/>
    <col min="13318" max="13318" width="9.6640625" style="31" customWidth="1"/>
    <col min="13319" max="13319" width="10.109375" style="31" customWidth="1"/>
    <col min="13320" max="13321" width="8.6640625" style="31" customWidth="1"/>
    <col min="13322" max="13322" width="9.6640625" style="31" customWidth="1"/>
    <col min="13323" max="13568" width="8.88671875" style="31"/>
    <col min="13569" max="13569" width="10.6640625" style="31" customWidth="1"/>
    <col min="13570" max="13570" width="11.77734375" style="31" customWidth="1"/>
    <col min="13571" max="13571" width="8.6640625" style="31" customWidth="1"/>
    <col min="13572" max="13572" width="9.6640625" style="31" customWidth="1"/>
    <col min="13573" max="13573" width="8.6640625" style="31" customWidth="1"/>
    <col min="13574" max="13574" width="9.6640625" style="31" customWidth="1"/>
    <col min="13575" max="13575" width="10.109375" style="31" customWidth="1"/>
    <col min="13576" max="13577" width="8.6640625" style="31" customWidth="1"/>
    <col min="13578" max="13578" width="9.6640625" style="31" customWidth="1"/>
    <col min="13579" max="13824" width="8.88671875" style="31"/>
    <col min="13825" max="13825" width="10.6640625" style="31" customWidth="1"/>
    <col min="13826" max="13826" width="11.77734375" style="31" customWidth="1"/>
    <col min="13827" max="13827" width="8.6640625" style="31" customWidth="1"/>
    <col min="13828" max="13828" width="9.6640625" style="31" customWidth="1"/>
    <col min="13829" max="13829" width="8.6640625" style="31" customWidth="1"/>
    <col min="13830" max="13830" width="9.6640625" style="31" customWidth="1"/>
    <col min="13831" max="13831" width="10.109375" style="31" customWidth="1"/>
    <col min="13832" max="13833" width="8.6640625" style="31" customWidth="1"/>
    <col min="13834" max="13834" width="9.6640625" style="31" customWidth="1"/>
    <col min="13835" max="14080" width="8.88671875" style="31"/>
    <col min="14081" max="14081" width="10.6640625" style="31" customWidth="1"/>
    <col min="14082" max="14082" width="11.77734375" style="31" customWidth="1"/>
    <col min="14083" max="14083" width="8.6640625" style="31" customWidth="1"/>
    <col min="14084" max="14084" width="9.6640625" style="31" customWidth="1"/>
    <col min="14085" max="14085" width="8.6640625" style="31" customWidth="1"/>
    <col min="14086" max="14086" width="9.6640625" style="31" customWidth="1"/>
    <col min="14087" max="14087" width="10.109375" style="31" customWidth="1"/>
    <col min="14088" max="14089" width="8.6640625" style="31" customWidth="1"/>
    <col min="14090" max="14090" width="9.6640625" style="31" customWidth="1"/>
    <col min="14091" max="14336" width="8.88671875" style="31"/>
    <col min="14337" max="14337" width="10.6640625" style="31" customWidth="1"/>
    <col min="14338" max="14338" width="11.77734375" style="31" customWidth="1"/>
    <col min="14339" max="14339" width="8.6640625" style="31" customWidth="1"/>
    <col min="14340" max="14340" width="9.6640625" style="31" customWidth="1"/>
    <col min="14341" max="14341" width="8.6640625" style="31" customWidth="1"/>
    <col min="14342" max="14342" width="9.6640625" style="31" customWidth="1"/>
    <col min="14343" max="14343" width="10.109375" style="31" customWidth="1"/>
    <col min="14344" max="14345" width="8.6640625" style="31" customWidth="1"/>
    <col min="14346" max="14346" width="9.6640625" style="31" customWidth="1"/>
    <col min="14347" max="14592" width="8.88671875" style="31"/>
    <col min="14593" max="14593" width="10.6640625" style="31" customWidth="1"/>
    <col min="14594" max="14594" width="11.77734375" style="31" customWidth="1"/>
    <col min="14595" max="14595" width="8.6640625" style="31" customWidth="1"/>
    <col min="14596" max="14596" width="9.6640625" style="31" customWidth="1"/>
    <col min="14597" max="14597" width="8.6640625" style="31" customWidth="1"/>
    <col min="14598" max="14598" width="9.6640625" style="31" customWidth="1"/>
    <col min="14599" max="14599" width="10.109375" style="31" customWidth="1"/>
    <col min="14600" max="14601" width="8.6640625" style="31" customWidth="1"/>
    <col min="14602" max="14602" width="9.6640625" style="31" customWidth="1"/>
    <col min="14603" max="14848" width="8.88671875" style="31"/>
    <col min="14849" max="14849" width="10.6640625" style="31" customWidth="1"/>
    <col min="14850" max="14850" width="11.77734375" style="31" customWidth="1"/>
    <col min="14851" max="14851" width="8.6640625" style="31" customWidth="1"/>
    <col min="14852" max="14852" width="9.6640625" style="31" customWidth="1"/>
    <col min="14853" max="14853" width="8.6640625" style="31" customWidth="1"/>
    <col min="14854" max="14854" width="9.6640625" style="31" customWidth="1"/>
    <col min="14855" max="14855" width="10.109375" style="31" customWidth="1"/>
    <col min="14856" max="14857" width="8.6640625" style="31" customWidth="1"/>
    <col min="14858" max="14858" width="9.6640625" style="31" customWidth="1"/>
    <col min="14859" max="15104" width="8.88671875" style="31"/>
    <col min="15105" max="15105" width="10.6640625" style="31" customWidth="1"/>
    <col min="15106" max="15106" width="11.77734375" style="31" customWidth="1"/>
    <col min="15107" max="15107" width="8.6640625" style="31" customWidth="1"/>
    <col min="15108" max="15108" width="9.6640625" style="31" customWidth="1"/>
    <col min="15109" max="15109" width="8.6640625" style="31" customWidth="1"/>
    <col min="15110" max="15110" width="9.6640625" style="31" customWidth="1"/>
    <col min="15111" max="15111" width="10.109375" style="31" customWidth="1"/>
    <col min="15112" max="15113" width="8.6640625" style="31" customWidth="1"/>
    <col min="15114" max="15114" width="9.6640625" style="31" customWidth="1"/>
    <col min="15115" max="15360" width="8.88671875" style="31"/>
    <col min="15361" max="15361" width="10.6640625" style="31" customWidth="1"/>
    <col min="15362" max="15362" width="11.77734375" style="31" customWidth="1"/>
    <col min="15363" max="15363" width="8.6640625" style="31" customWidth="1"/>
    <col min="15364" max="15364" width="9.6640625" style="31" customWidth="1"/>
    <col min="15365" max="15365" width="8.6640625" style="31" customWidth="1"/>
    <col min="15366" max="15366" width="9.6640625" style="31" customWidth="1"/>
    <col min="15367" max="15367" width="10.109375" style="31" customWidth="1"/>
    <col min="15368" max="15369" width="8.6640625" style="31" customWidth="1"/>
    <col min="15370" max="15370" width="9.6640625" style="31" customWidth="1"/>
    <col min="15371" max="15616" width="8.88671875" style="31"/>
    <col min="15617" max="15617" width="10.6640625" style="31" customWidth="1"/>
    <col min="15618" max="15618" width="11.77734375" style="31" customWidth="1"/>
    <col min="15619" max="15619" width="8.6640625" style="31" customWidth="1"/>
    <col min="15620" max="15620" width="9.6640625" style="31" customWidth="1"/>
    <col min="15621" max="15621" width="8.6640625" style="31" customWidth="1"/>
    <col min="15622" max="15622" width="9.6640625" style="31" customWidth="1"/>
    <col min="15623" max="15623" width="10.109375" style="31" customWidth="1"/>
    <col min="15624" max="15625" width="8.6640625" style="31" customWidth="1"/>
    <col min="15626" max="15626" width="9.6640625" style="31" customWidth="1"/>
    <col min="15627" max="15872" width="8.88671875" style="31"/>
    <col min="15873" max="15873" width="10.6640625" style="31" customWidth="1"/>
    <col min="15874" max="15874" width="11.77734375" style="31" customWidth="1"/>
    <col min="15875" max="15875" width="8.6640625" style="31" customWidth="1"/>
    <col min="15876" max="15876" width="9.6640625" style="31" customWidth="1"/>
    <col min="15877" max="15877" width="8.6640625" style="31" customWidth="1"/>
    <col min="15878" max="15878" width="9.6640625" style="31" customWidth="1"/>
    <col min="15879" max="15879" width="10.109375" style="31" customWidth="1"/>
    <col min="15880" max="15881" width="8.6640625" style="31" customWidth="1"/>
    <col min="15882" max="15882" width="9.6640625" style="31" customWidth="1"/>
    <col min="15883" max="16128" width="8.88671875" style="31"/>
    <col min="16129" max="16129" width="10.6640625" style="31" customWidth="1"/>
    <col min="16130" max="16130" width="11.77734375" style="31" customWidth="1"/>
    <col min="16131" max="16131" width="8.6640625" style="31" customWidth="1"/>
    <col min="16132" max="16132" width="9.6640625" style="31" customWidth="1"/>
    <col min="16133" max="16133" width="8.6640625" style="31" customWidth="1"/>
    <col min="16134" max="16134" width="9.6640625" style="31" customWidth="1"/>
    <col min="16135" max="16135" width="10.109375" style="31" customWidth="1"/>
    <col min="16136" max="16137" width="8.6640625" style="31" customWidth="1"/>
    <col min="16138" max="16138" width="9.6640625" style="31" customWidth="1"/>
    <col min="16139" max="16384" width="8.88671875" style="31"/>
  </cols>
  <sheetData>
    <row r="1" spans="1:11" ht="16.8" thickBot="1" x14ac:dyDescent="0.35">
      <c r="A1" s="820" t="s">
        <v>104</v>
      </c>
      <c r="B1" s="821"/>
      <c r="G1" s="32" t="s">
        <v>105</v>
      </c>
      <c r="H1" s="822" t="s">
        <v>106</v>
      </c>
      <c r="I1" s="823"/>
      <c r="J1" s="824"/>
      <c r="K1" s="33" t="s">
        <v>107</v>
      </c>
    </row>
    <row r="2" spans="1:11" ht="16.8" thickBot="1" x14ac:dyDescent="0.35">
      <c r="A2" s="820" t="s">
        <v>108</v>
      </c>
      <c r="B2" s="821"/>
      <c r="C2" s="34" t="s">
        <v>109</v>
      </c>
      <c r="D2" s="35"/>
      <c r="G2" s="32" t="s">
        <v>110</v>
      </c>
      <c r="H2" s="820" t="s">
        <v>111</v>
      </c>
      <c r="I2" s="825"/>
      <c r="J2" s="821"/>
    </row>
    <row r="3" spans="1:11" s="36" customFormat="1" ht="24.6" x14ac:dyDescent="0.3">
      <c r="A3" s="826" t="s">
        <v>112</v>
      </c>
      <c r="B3" s="826"/>
      <c r="C3" s="826"/>
      <c r="D3" s="826"/>
      <c r="E3" s="826"/>
      <c r="F3" s="826"/>
      <c r="G3" s="826"/>
      <c r="H3" s="826"/>
      <c r="I3" s="826"/>
      <c r="J3" s="826"/>
    </row>
    <row r="4" spans="1:11" s="36" customFormat="1" ht="15" x14ac:dyDescent="0.3">
      <c r="A4" s="827"/>
      <c r="B4" s="827"/>
      <c r="C4" s="827"/>
      <c r="D4" s="827"/>
      <c r="E4" s="827"/>
      <c r="F4" s="827"/>
    </row>
    <row r="5" spans="1:11" s="36" customFormat="1" ht="18.75" customHeight="1" thickBot="1" x14ac:dyDescent="0.35">
      <c r="A5" s="802" t="s">
        <v>250</v>
      </c>
      <c r="B5" s="802"/>
      <c r="C5" s="802"/>
      <c r="D5" s="802"/>
      <c r="E5" s="802"/>
      <c r="F5" s="802"/>
      <c r="G5" s="802"/>
      <c r="H5" s="802"/>
      <c r="I5" s="802"/>
      <c r="J5" s="802"/>
    </row>
    <row r="6" spans="1:11" s="38" customFormat="1" ht="24" customHeight="1" x14ac:dyDescent="0.3">
      <c r="A6" s="803" t="s">
        <v>113</v>
      </c>
      <c r="B6" s="804"/>
      <c r="C6" s="809" t="s">
        <v>114</v>
      </c>
      <c r="D6" s="809"/>
      <c r="E6" s="812" t="s">
        <v>115</v>
      </c>
      <c r="F6" s="812"/>
      <c r="G6" s="812"/>
      <c r="H6" s="812"/>
      <c r="I6" s="812"/>
      <c r="J6" s="813"/>
    </row>
    <row r="7" spans="1:11" ht="15" customHeight="1" x14ac:dyDescent="0.3">
      <c r="A7" s="805"/>
      <c r="B7" s="806"/>
      <c r="C7" s="810"/>
      <c r="D7" s="810"/>
      <c r="E7" s="814" t="s">
        <v>116</v>
      </c>
      <c r="F7" s="815"/>
      <c r="G7" s="814" t="s">
        <v>117</v>
      </c>
      <c r="H7" s="815"/>
      <c r="I7" s="814" t="s">
        <v>118</v>
      </c>
      <c r="J7" s="817"/>
      <c r="K7" s="38"/>
    </row>
    <row r="8" spans="1:11" ht="18" customHeight="1" x14ac:dyDescent="0.3">
      <c r="A8" s="805"/>
      <c r="B8" s="806"/>
      <c r="C8" s="810"/>
      <c r="D8" s="810"/>
      <c r="E8" s="815"/>
      <c r="F8" s="815"/>
      <c r="G8" s="815"/>
      <c r="H8" s="815"/>
      <c r="I8" s="814"/>
      <c r="J8" s="817"/>
      <c r="K8" s="38"/>
    </row>
    <row r="9" spans="1:11" ht="17.25" customHeight="1" x14ac:dyDescent="0.3">
      <c r="A9" s="805"/>
      <c r="B9" s="806"/>
      <c r="C9" s="810"/>
      <c r="D9" s="810"/>
      <c r="E9" s="815"/>
      <c r="F9" s="815"/>
      <c r="G9" s="815"/>
      <c r="H9" s="815"/>
      <c r="I9" s="814"/>
      <c r="J9" s="817"/>
      <c r="K9" s="38"/>
    </row>
    <row r="10" spans="1:11" s="38" customFormat="1" ht="15" customHeight="1" x14ac:dyDescent="0.3">
      <c r="A10" s="807"/>
      <c r="B10" s="808"/>
      <c r="C10" s="811"/>
      <c r="D10" s="811"/>
      <c r="E10" s="816"/>
      <c r="F10" s="816"/>
      <c r="G10" s="816"/>
      <c r="H10" s="816"/>
      <c r="I10" s="818"/>
      <c r="J10" s="819"/>
    </row>
    <row r="11" spans="1:11" s="38" customFormat="1" ht="23.1" customHeight="1" x14ac:dyDescent="0.3">
      <c r="A11" s="799" t="s">
        <v>119</v>
      </c>
      <c r="B11" s="800"/>
      <c r="C11" s="801">
        <f>SUM(E11:J11)</f>
        <v>67913</v>
      </c>
      <c r="D11" s="801"/>
      <c r="E11" s="801">
        <f>SUM(E12:F34)</f>
        <v>32450</v>
      </c>
      <c r="F11" s="801"/>
      <c r="G11" s="801">
        <f>SUM(G12:H34)</f>
        <v>0</v>
      </c>
      <c r="H11" s="801"/>
      <c r="I11" s="801">
        <f>SUM(I12:J34)</f>
        <v>35463</v>
      </c>
      <c r="J11" s="801"/>
      <c r="K11" s="31"/>
    </row>
    <row r="12" spans="1:11" s="38" customFormat="1" ht="23.1" customHeight="1" x14ac:dyDescent="0.3">
      <c r="A12" s="797" t="s">
        <v>120</v>
      </c>
      <c r="B12" s="798"/>
      <c r="C12" s="791">
        <f t="shared" ref="C12:C34" si="0">SUM(E12:J12)</f>
        <v>15566</v>
      </c>
      <c r="D12" s="791"/>
      <c r="E12" s="792">
        <v>6500</v>
      </c>
      <c r="F12" s="792"/>
      <c r="G12" s="792">
        <v>0</v>
      </c>
      <c r="H12" s="792"/>
      <c r="I12" s="792">
        <v>9066</v>
      </c>
      <c r="J12" s="792"/>
    </row>
    <row r="13" spans="1:11" s="38" customFormat="1" ht="23.1" customHeight="1" x14ac:dyDescent="0.3">
      <c r="A13" s="797" t="s">
        <v>121</v>
      </c>
      <c r="B13" s="798"/>
      <c r="C13" s="791">
        <f t="shared" si="0"/>
        <v>7797</v>
      </c>
      <c r="D13" s="791"/>
      <c r="E13" s="792">
        <v>4951</v>
      </c>
      <c r="F13" s="792"/>
      <c r="G13" s="792">
        <v>0</v>
      </c>
      <c r="H13" s="792"/>
      <c r="I13" s="792">
        <v>2846</v>
      </c>
      <c r="J13" s="792"/>
    </row>
    <row r="14" spans="1:11" s="38" customFormat="1" ht="23.1" customHeight="1" x14ac:dyDescent="0.3">
      <c r="A14" s="797" t="s">
        <v>122</v>
      </c>
      <c r="B14" s="798"/>
      <c r="C14" s="791">
        <f t="shared" si="0"/>
        <v>1140</v>
      </c>
      <c r="D14" s="791"/>
      <c r="E14" s="792">
        <v>1100</v>
      </c>
      <c r="F14" s="792"/>
      <c r="G14" s="792">
        <v>0</v>
      </c>
      <c r="H14" s="792"/>
      <c r="I14" s="792">
        <v>40</v>
      </c>
      <c r="J14" s="792"/>
    </row>
    <row r="15" spans="1:11" s="38" customFormat="1" ht="23.1" customHeight="1" x14ac:dyDescent="0.3">
      <c r="A15" s="797" t="s">
        <v>123</v>
      </c>
      <c r="B15" s="798"/>
      <c r="C15" s="791">
        <f t="shared" si="0"/>
        <v>1027</v>
      </c>
      <c r="D15" s="791"/>
      <c r="E15" s="792">
        <v>530</v>
      </c>
      <c r="F15" s="792"/>
      <c r="G15" s="792">
        <v>0</v>
      </c>
      <c r="H15" s="792"/>
      <c r="I15" s="792">
        <v>497</v>
      </c>
      <c r="J15" s="792"/>
    </row>
    <row r="16" spans="1:11" s="38" customFormat="1" ht="23.1" customHeight="1" x14ac:dyDescent="0.3">
      <c r="A16" s="797" t="s">
        <v>124</v>
      </c>
      <c r="B16" s="798"/>
      <c r="C16" s="791">
        <f t="shared" si="0"/>
        <v>4641</v>
      </c>
      <c r="D16" s="791"/>
      <c r="E16" s="792">
        <v>1130</v>
      </c>
      <c r="F16" s="792"/>
      <c r="G16" s="792">
        <v>0</v>
      </c>
      <c r="H16" s="792"/>
      <c r="I16" s="792">
        <v>3511</v>
      </c>
      <c r="J16" s="792"/>
    </row>
    <row r="17" spans="1:11" ht="23.1" customHeight="1" x14ac:dyDescent="0.3">
      <c r="A17" s="797" t="s">
        <v>125</v>
      </c>
      <c r="B17" s="798"/>
      <c r="C17" s="791">
        <f t="shared" si="0"/>
        <v>3952</v>
      </c>
      <c r="D17" s="791"/>
      <c r="E17" s="792">
        <v>497</v>
      </c>
      <c r="F17" s="792"/>
      <c r="G17" s="792">
        <v>0</v>
      </c>
      <c r="H17" s="792"/>
      <c r="I17" s="792">
        <v>3455</v>
      </c>
      <c r="J17" s="792"/>
      <c r="K17" s="38"/>
    </row>
    <row r="18" spans="1:11" ht="23.1" customHeight="1" x14ac:dyDescent="0.3">
      <c r="A18" s="797" t="s">
        <v>126</v>
      </c>
      <c r="B18" s="798"/>
      <c r="C18" s="791">
        <f t="shared" si="0"/>
        <v>9244</v>
      </c>
      <c r="D18" s="791"/>
      <c r="E18" s="792">
        <v>5584</v>
      </c>
      <c r="F18" s="792"/>
      <c r="G18" s="792">
        <v>0</v>
      </c>
      <c r="H18" s="792"/>
      <c r="I18" s="792">
        <v>3660</v>
      </c>
      <c r="J18" s="792"/>
      <c r="K18" s="38"/>
    </row>
    <row r="19" spans="1:11" ht="23.1" customHeight="1" x14ac:dyDescent="0.3">
      <c r="A19" s="797" t="s">
        <v>127</v>
      </c>
      <c r="B19" s="798"/>
      <c r="C19" s="791">
        <f t="shared" si="0"/>
        <v>0</v>
      </c>
      <c r="D19" s="791"/>
      <c r="E19" s="792">
        <v>0</v>
      </c>
      <c r="F19" s="792"/>
      <c r="G19" s="792">
        <v>0</v>
      </c>
      <c r="H19" s="792"/>
      <c r="I19" s="792">
        <v>0</v>
      </c>
      <c r="J19" s="792"/>
    </row>
    <row r="20" spans="1:11" ht="23.1" customHeight="1" x14ac:dyDescent="0.3">
      <c r="A20" s="797" t="s">
        <v>128</v>
      </c>
      <c r="B20" s="798"/>
      <c r="C20" s="791">
        <f t="shared" si="0"/>
        <v>4892</v>
      </c>
      <c r="D20" s="791"/>
      <c r="E20" s="792">
        <v>2580</v>
      </c>
      <c r="F20" s="792"/>
      <c r="G20" s="792">
        <v>0</v>
      </c>
      <c r="H20" s="792"/>
      <c r="I20" s="792">
        <v>2312</v>
      </c>
      <c r="J20" s="792"/>
    </row>
    <row r="21" spans="1:11" ht="23.1" customHeight="1" x14ac:dyDescent="0.3">
      <c r="A21" s="797" t="s">
        <v>129</v>
      </c>
      <c r="B21" s="798"/>
      <c r="C21" s="791">
        <f t="shared" si="0"/>
        <v>50</v>
      </c>
      <c r="D21" s="791"/>
      <c r="E21" s="792">
        <v>50</v>
      </c>
      <c r="F21" s="792"/>
      <c r="G21" s="792">
        <v>0</v>
      </c>
      <c r="H21" s="792"/>
      <c r="I21" s="792">
        <v>0</v>
      </c>
      <c r="J21" s="792"/>
    </row>
    <row r="22" spans="1:11" ht="23.1" customHeight="1" x14ac:dyDescent="0.3">
      <c r="A22" s="789" t="s">
        <v>130</v>
      </c>
      <c r="B22" s="790"/>
      <c r="C22" s="791">
        <f t="shared" si="0"/>
        <v>19509</v>
      </c>
      <c r="D22" s="791"/>
      <c r="E22" s="792">
        <v>9433</v>
      </c>
      <c r="F22" s="792"/>
      <c r="G22" s="792">
        <v>0</v>
      </c>
      <c r="H22" s="792"/>
      <c r="I22" s="792">
        <v>10076</v>
      </c>
      <c r="J22" s="792"/>
    </row>
    <row r="23" spans="1:11" ht="23.1" customHeight="1" x14ac:dyDescent="0.3">
      <c r="A23" s="789" t="s">
        <v>131</v>
      </c>
      <c r="B23" s="790"/>
      <c r="C23" s="791">
        <f t="shared" si="0"/>
        <v>0</v>
      </c>
      <c r="D23" s="791"/>
      <c r="E23" s="792">
        <v>0</v>
      </c>
      <c r="F23" s="792"/>
      <c r="G23" s="792">
        <v>0</v>
      </c>
      <c r="H23" s="792"/>
      <c r="I23" s="792">
        <v>0</v>
      </c>
      <c r="J23" s="792"/>
    </row>
    <row r="24" spans="1:11" ht="23.1" customHeight="1" x14ac:dyDescent="0.3">
      <c r="A24" s="789" t="s">
        <v>132</v>
      </c>
      <c r="B24" s="790"/>
      <c r="C24" s="791">
        <f t="shared" si="0"/>
        <v>5</v>
      </c>
      <c r="D24" s="791"/>
      <c r="E24" s="792">
        <v>5</v>
      </c>
      <c r="F24" s="792"/>
      <c r="G24" s="792">
        <v>0</v>
      </c>
      <c r="H24" s="792"/>
      <c r="I24" s="792">
        <v>0</v>
      </c>
      <c r="J24" s="792"/>
    </row>
    <row r="25" spans="1:11" ht="23.1" customHeight="1" x14ac:dyDescent="0.3">
      <c r="A25" s="789" t="s">
        <v>133</v>
      </c>
      <c r="B25" s="790"/>
      <c r="C25" s="791">
        <f t="shared" si="0"/>
        <v>10</v>
      </c>
      <c r="D25" s="791"/>
      <c r="E25" s="792">
        <v>10</v>
      </c>
      <c r="F25" s="792"/>
      <c r="G25" s="792">
        <v>0</v>
      </c>
      <c r="H25" s="792"/>
      <c r="I25" s="792">
        <v>0</v>
      </c>
      <c r="J25" s="792"/>
    </row>
    <row r="26" spans="1:11" ht="23.1" customHeight="1" x14ac:dyDescent="0.3">
      <c r="A26" s="789" t="s">
        <v>134</v>
      </c>
      <c r="B26" s="790"/>
      <c r="C26" s="791">
        <f t="shared" si="0"/>
        <v>0</v>
      </c>
      <c r="D26" s="791"/>
      <c r="E26" s="792">
        <v>0</v>
      </c>
      <c r="F26" s="792"/>
      <c r="G26" s="792">
        <v>0</v>
      </c>
      <c r="H26" s="792"/>
      <c r="I26" s="792">
        <v>0</v>
      </c>
      <c r="J26" s="792"/>
    </row>
    <row r="27" spans="1:11" ht="23.1" customHeight="1" x14ac:dyDescent="0.3">
      <c r="A27" s="789" t="s">
        <v>135</v>
      </c>
      <c r="B27" s="790"/>
      <c r="C27" s="791">
        <f t="shared" si="0"/>
        <v>80</v>
      </c>
      <c r="D27" s="791"/>
      <c r="E27" s="792">
        <v>80</v>
      </c>
      <c r="F27" s="792"/>
      <c r="G27" s="792">
        <v>0</v>
      </c>
      <c r="H27" s="792"/>
      <c r="I27" s="792">
        <v>0</v>
      </c>
      <c r="J27" s="792"/>
    </row>
    <row r="28" spans="1:11" ht="23.1" customHeight="1" x14ac:dyDescent="0.3">
      <c r="A28" s="789" t="s">
        <v>136</v>
      </c>
      <c r="B28" s="790"/>
      <c r="C28" s="791">
        <f t="shared" si="0"/>
        <v>0</v>
      </c>
      <c r="D28" s="791"/>
      <c r="E28" s="792">
        <v>0</v>
      </c>
      <c r="F28" s="792"/>
      <c r="G28" s="792">
        <v>0</v>
      </c>
      <c r="H28" s="792"/>
      <c r="I28" s="792">
        <v>0</v>
      </c>
      <c r="J28" s="792"/>
    </row>
    <row r="29" spans="1:11" ht="23.1" customHeight="1" x14ac:dyDescent="0.3">
      <c r="A29" s="789" t="s">
        <v>137</v>
      </c>
      <c r="B29" s="790"/>
      <c r="C29" s="791">
        <f t="shared" si="0"/>
        <v>0</v>
      </c>
      <c r="D29" s="791"/>
      <c r="E29" s="792">
        <v>0</v>
      </c>
      <c r="F29" s="792"/>
      <c r="G29" s="792">
        <v>0</v>
      </c>
      <c r="H29" s="792"/>
      <c r="I29" s="792">
        <v>0</v>
      </c>
      <c r="J29" s="792"/>
    </row>
    <row r="30" spans="1:11" ht="23.4" customHeight="1" x14ac:dyDescent="0.3">
      <c r="A30" s="789" t="s">
        <v>138</v>
      </c>
      <c r="B30" s="790"/>
      <c r="C30" s="791">
        <f t="shared" si="0"/>
        <v>0</v>
      </c>
      <c r="D30" s="791"/>
      <c r="E30" s="792">
        <v>0</v>
      </c>
      <c r="F30" s="792"/>
      <c r="G30" s="792">
        <v>0</v>
      </c>
      <c r="H30" s="792"/>
      <c r="I30" s="792">
        <v>0</v>
      </c>
      <c r="J30" s="792"/>
    </row>
    <row r="31" spans="1:11" ht="37.5" customHeight="1" x14ac:dyDescent="0.3">
      <c r="A31" s="789" t="s">
        <v>139</v>
      </c>
      <c r="B31" s="790"/>
      <c r="C31" s="791">
        <f t="shared" si="0"/>
        <v>0</v>
      </c>
      <c r="D31" s="791"/>
      <c r="E31" s="792">
        <v>0</v>
      </c>
      <c r="F31" s="792"/>
      <c r="G31" s="792">
        <v>0</v>
      </c>
      <c r="H31" s="792"/>
      <c r="I31" s="792">
        <v>0</v>
      </c>
      <c r="J31" s="792"/>
    </row>
    <row r="32" spans="1:11" ht="23.1" customHeight="1" x14ac:dyDescent="0.3">
      <c r="A32" s="789" t="s">
        <v>140</v>
      </c>
      <c r="B32" s="790"/>
      <c r="C32" s="791">
        <f t="shared" si="0"/>
        <v>0</v>
      </c>
      <c r="D32" s="791"/>
      <c r="E32" s="792">
        <v>0</v>
      </c>
      <c r="F32" s="792"/>
      <c r="G32" s="792">
        <v>0</v>
      </c>
      <c r="H32" s="792"/>
      <c r="I32" s="792">
        <v>0</v>
      </c>
      <c r="J32" s="792"/>
    </row>
    <row r="33" spans="1:10" ht="23.1" customHeight="1" x14ac:dyDescent="0.3">
      <c r="A33" s="789" t="s">
        <v>141</v>
      </c>
      <c r="B33" s="790"/>
      <c r="C33" s="791">
        <f t="shared" si="0"/>
        <v>0</v>
      </c>
      <c r="D33" s="791"/>
      <c r="E33" s="792">
        <v>0</v>
      </c>
      <c r="F33" s="792"/>
      <c r="G33" s="792">
        <v>0</v>
      </c>
      <c r="H33" s="792"/>
      <c r="I33" s="792">
        <v>0</v>
      </c>
      <c r="J33" s="792"/>
    </row>
    <row r="34" spans="1:10" ht="23.1" customHeight="1" x14ac:dyDescent="0.3">
      <c r="A34" s="793" t="s">
        <v>142</v>
      </c>
      <c r="B34" s="794"/>
      <c r="C34" s="795">
        <f t="shared" si="0"/>
        <v>0</v>
      </c>
      <c r="D34" s="795"/>
      <c r="E34" s="796">
        <v>0</v>
      </c>
      <c r="F34" s="796"/>
      <c r="G34" s="796">
        <v>0</v>
      </c>
      <c r="H34" s="796"/>
      <c r="I34" s="796">
        <v>0</v>
      </c>
      <c r="J34" s="796"/>
    </row>
    <row r="35" spans="1:10" x14ac:dyDescent="0.3">
      <c r="A35" s="39" t="s">
        <v>143</v>
      </c>
      <c r="B35" s="40" t="s">
        <v>144</v>
      </c>
      <c r="C35" s="36"/>
      <c r="D35" s="36"/>
      <c r="E35" s="37" t="s">
        <v>145</v>
      </c>
      <c r="F35" s="37"/>
      <c r="G35" s="37" t="s">
        <v>146</v>
      </c>
      <c r="J35" s="37"/>
    </row>
    <row r="36" spans="1:10" x14ac:dyDescent="0.3">
      <c r="A36" s="36"/>
      <c r="B36" s="36"/>
      <c r="E36" s="37" t="s">
        <v>147</v>
      </c>
      <c r="F36" s="37"/>
      <c r="H36" s="788" t="s">
        <v>252</v>
      </c>
      <c r="I36" s="788"/>
      <c r="J36" s="788"/>
    </row>
    <row r="37" spans="1:10" x14ac:dyDescent="0.3">
      <c r="A37" s="36"/>
      <c r="B37" s="36"/>
      <c r="E37" s="37"/>
      <c r="F37" s="37"/>
      <c r="J37" s="37"/>
    </row>
    <row r="38" spans="1:10" x14ac:dyDescent="0.3">
      <c r="A38" s="41" t="s">
        <v>148</v>
      </c>
      <c r="B38" s="42"/>
    </row>
    <row r="39" spans="1:10" x14ac:dyDescent="0.3">
      <c r="A39" s="41" t="s">
        <v>149</v>
      </c>
      <c r="B39" s="42"/>
    </row>
    <row r="40" spans="1:10" x14ac:dyDescent="0.3">
      <c r="A40" s="43" t="s">
        <v>150</v>
      </c>
      <c r="B40" s="42"/>
    </row>
    <row r="41" spans="1:10" x14ac:dyDescent="0.3">
      <c r="A41" s="44"/>
    </row>
  </sheetData>
  <mergeCells count="134">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C23:D23"/>
    <mergeCell ref="E23:F23"/>
    <mergeCell ref="G23:H23"/>
    <mergeCell ref="I23:J23"/>
    <mergeCell ref="A24:B24"/>
    <mergeCell ref="C24:D24"/>
    <mergeCell ref="E24:F24"/>
    <mergeCell ref="G24:H24"/>
    <mergeCell ref="I24:J24"/>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H36:J36"/>
    <mergeCell ref="A33:B33"/>
    <mergeCell ref="C33:D33"/>
    <mergeCell ref="E33:F33"/>
    <mergeCell ref="G33:H33"/>
    <mergeCell ref="I33:J33"/>
    <mergeCell ref="A34:B34"/>
    <mergeCell ref="C34:D34"/>
    <mergeCell ref="E34:F34"/>
    <mergeCell ref="G34:H34"/>
    <mergeCell ref="I34:J34"/>
  </mergeCells>
  <phoneticPr fontId="10" type="noConversion"/>
  <hyperlinks>
    <hyperlink ref="K1" location="預告統計資料發布時間表!A1" display="回發布時間表" xr:uid="{7FDDDC65-7016-484A-BBCB-F273B4B4F802}"/>
  </hyperlinks>
  <printOptions verticalCentered="1"/>
  <pageMargins left="0.19685039370078741" right="0.24" top="0.47244094488188981" bottom="0.28999999999999998" header="0.31496062992125984" footer="0.17"/>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42BF8-5EE6-43EC-9A51-D4731E5031B2}">
  <dimension ref="A1:K41"/>
  <sheetViews>
    <sheetView zoomScaleNormal="100" workbookViewId="0">
      <selection activeCell="K1" sqref="K1"/>
    </sheetView>
  </sheetViews>
  <sheetFormatPr defaultRowHeight="16.2" x14ac:dyDescent="0.3"/>
  <cols>
    <col min="1" max="1" width="10.6640625" style="31" customWidth="1"/>
    <col min="2" max="2" width="11.77734375" style="31" customWidth="1"/>
    <col min="3" max="3" width="8.6640625" style="31" customWidth="1"/>
    <col min="4" max="4" width="9.6640625" style="31" customWidth="1"/>
    <col min="5" max="5" width="8.6640625" style="31" customWidth="1"/>
    <col min="6" max="6" width="9.6640625" style="31" customWidth="1"/>
    <col min="7" max="7" width="10.109375" style="31" customWidth="1"/>
    <col min="8" max="9" width="8.6640625" style="31" customWidth="1"/>
    <col min="10" max="10" width="9.6640625" style="31" customWidth="1"/>
    <col min="11" max="256" width="8.88671875" style="31"/>
    <col min="257" max="257" width="10.6640625" style="31" customWidth="1"/>
    <col min="258" max="258" width="11.77734375" style="31" customWidth="1"/>
    <col min="259" max="259" width="8.6640625" style="31" customWidth="1"/>
    <col min="260" max="260" width="9.6640625" style="31" customWidth="1"/>
    <col min="261" max="261" width="8.6640625" style="31" customWidth="1"/>
    <col min="262" max="262" width="9.6640625" style="31" customWidth="1"/>
    <col min="263" max="263" width="10.109375" style="31" customWidth="1"/>
    <col min="264" max="265" width="8.6640625" style="31" customWidth="1"/>
    <col min="266" max="266" width="9.6640625" style="31" customWidth="1"/>
    <col min="267" max="512" width="8.88671875" style="31"/>
    <col min="513" max="513" width="10.6640625" style="31" customWidth="1"/>
    <col min="514" max="514" width="11.77734375" style="31" customWidth="1"/>
    <col min="515" max="515" width="8.6640625" style="31" customWidth="1"/>
    <col min="516" max="516" width="9.6640625" style="31" customWidth="1"/>
    <col min="517" max="517" width="8.6640625" style="31" customWidth="1"/>
    <col min="518" max="518" width="9.6640625" style="31" customWidth="1"/>
    <col min="519" max="519" width="10.109375" style="31" customWidth="1"/>
    <col min="520" max="521" width="8.6640625" style="31" customWidth="1"/>
    <col min="522" max="522" width="9.6640625" style="31" customWidth="1"/>
    <col min="523" max="768" width="8.88671875" style="31"/>
    <col min="769" max="769" width="10.6640625" style="31" customWidth="1"/>
    <col min="770" max="770" width="11.77734375" style="31" customWidth="1"/>
    <col min="771" max="771" width="8.6640625" style="31" customWidth="1"/>
    <col min="772" max="772" width="9.6640625" style="31" customWidth="1"/>
    <col min="773" max="773" width="8.6640625" style="31" customWidth="1"/>
    <col min="774" max="774" width="9.6640625" style="31" customWidth="1"/>
    <col min="775" max="775" width="10.109375" style="31" customWidth="1"/>
    <col min="776" max="777" width="8.6640625" style="31" customWidth="1"/>
    <col min="778" max="778" width="9.6640625" style="31" customWidth="1"/>
    <col min="779" max="1024" width="8.88671875" style="31"/>
    <col min="1025" max="1025" width="10.6640625" style="31" customWidth="1"/>
    <col min="1026" max="1026" width="11.77734375" style="31" customWidth="1"/>
    <col min="1027" max="1027" width="8.6640625" style="31" customWidth="1"/>
    <col min="1028" max="1028" width="9.6640625" style="31" customWidth="1"/>
    <col min="1029" max="1029" width="8.6640625" style="31" customWidth="1"/>
    <col min="1030" max="1030" width="9.6640625" style="31" customWidth="1"/>
    <col min="1031" max="1031" width="10.109375" style="31" customWidth="1"/>
    <col min="1032" max="1033" width="8.6640625" style="31" customWidth="1"/>
    <col min="1034" max="1034" width="9.6640625" style="31" customWidth="1"/>
    <col min="1035" max="1280" width="8.88671875" style="31"/>
    <col min="1281" max="1281" width="10.6640625" style="31" customWidth="1"/>
    <col min="1282" max="1282" width="11.77734375" style="31" customWidth="1"/>
    <col min="1283" max="1283" width="8.6640625" style="31" customWidth="1"/>
    <col min="1284" max="1284" width="9.6640625" style="31" customWidth="1"/>
    <col min="1285" max="1285" width="8.6640625" style="31" customWidth="1"/>
    <col min="1286" max="1286" width="9.6640625" style="31" customWidth="1"/>
    <col min="1287" max="1287" width="10.109375" style="31" customWidth="1"/>
    <col min="1288" max="1289" width="8.6640625" style="31" customWidth="1"/>
    <col min="1290" max="1290" width="9.6640625" style="31" customWidth="1"/>
    <col min="1291" max="1536" width="8.88671875" style="31"/>
    <col min="1537" max="1537" width="10.6640625" style="31" customWidth="1"/>
    <col min="1538" max="1538" width="11.77734375" style="31" customWidth="1"/>
    <col min="1539" max="1539" width="8.6640625" style="31" customWidth="1"/>
    <col min="1540" max="1540" width="9.6640625" style="31" customWidth="1"/>
    <col min="1541" max="1541" width="8.6640625" style="31" customWidth="1"/>
    <col min="1542" max="1542" width="9.6640625" style="31" customWidth="1"/>
    <col min="1543" max="1543" width="10.109375" style="31" customWidth="1"/>
    <col min="1544" max="1545" width="8.6640625" style="31" customWidth="1"/>
    <col min="1546" max="1546" width="9.6640625" style="31" customWidth="1"/>
    <col min="1547" max="1792" width="8.88671875" style="31"/>
    <col min="1793" max="1793" width="10.6640625" style="31" customWidth="1"/>
    <col min="1794" max="1794" width="11.77734375" style="31" customWidth="1"/>
    <col min="1795" max="1795" width="8.6640625" style="31" customWidth="1"/>
    <col min="1796" max="1796" width="9.6640625" style="31" customWidth="1"/>
    <col min="1797" max="1797" width="8.6640625" style="31" customWidth="1"/>
    <col min="1798" max="1798" width="9.6640625" style="31" customWidth="1"/>
    <col min="1799" max="1799" width="10.109375" style="31" customWidth="1"/>
    <col min="1800" max="1801" width="8.6640625" style="31" customWidth="1"/>
    <col min="1802" max="1802" width="9.6640625" style="31" customWidth="1"/>
    <col min="1803" max="2048" width="8.88671875" style="31"/>
    <col min="2049" max="2049" width="10.6640625" style="31" customWidth="1"/>
    <col min="2050" max="2050" width="11.77734375" style="31" customWidth="1"/>
    <col min="2051" max="2051" width="8.6640625" style="31" customWidth="1"/>
    <col min="2052" max="2052" width="9.6640625" style="31" customWidth="1"/>
    <col min="2053" max="2053" width="8.6640625" style="31" customWidth="1"/>
    <col min="2054" max="2054" width="9.6640625" style="31" customWidth="1"/>
    <col min="2055" max="2055" width="10.109375" style="31" customWidth="1"/>
    <col min="2056" max="2057" width="8.6640625" style="31" customWidth="1"/>
    <col min="2058" max="2058" width="9.6640625" style="31" customWidth="1"/>
    <col min="2059" max="2304" width="8.88671875" style="31"/>
    <col min="2305" max="2305" width="10.6640625" style="31" customWidth="1"/>
    <col min="2306" max="2306" width="11.77734375" style="31" customWidth="1"/>
    <col min="2307" max="2307" width="8.6640625" style="31" customWidth="1"/>
    <col min="2308" max="2308" width="9.6640625" style="31" customWidth="1"/>
    <col min="2309" max="2309" width="8.6640625" style="31" customWidth="1"/>
    <col min="2310" max="2310" width="9.6640625" style="31" customWidth="1"/>
    <col min="2311" max="2311" width="10.109375" style="31" customWidth="1"/>
    <col min="2312" max="2313" width="8.6640625" style="31" customWidth="1"/>
    <col min="2314" max="2314" width="9.6640625" style="31" customWidth="1"/>
    <col min="2315" max="2560" width="8.88671875" style="31"/>
    <col min="2561" max="2561" width="10.6640625" style="31" customWidth="1"/>
    <col min="2562" max="2562" width="11.77734375" style="31" customWidth="1"/>
    <col min="2563" max="2563" width="8.6640625" style="31" customWidth="1"/>
    <col min="2564" max="2564" width="9.6640625" style="31" customWidth="1"/>
    <col min="2565" max="2565" width="8.6640625" style="31" customWidth="1"/>
    <col min="2566" max="2566" width="9.6640625" style="31" customWidth="1"/>
    <col min="2567" max="2567" width="10.109375" style="31" customWidth="1"/>
    <col min="2568" max="2569" width="8.6640625" style="31" customWidth="1"/>
    <col min="2570" max="2570" width="9.6640625" style="31" customWidth="1"/>
    <col min="2571" max="2816" width="8.88671875" style="31"/>
    <col min="2817" max="2817" width="10.6640625" style="31" customWidth="1"/>
    <col min="2818" max="2818" width="11.77734375" style="31" customWidth="1"/>
    <col min="2819" max="2819" width="8.6640625" style="31" customWidth="1"/>
    <col min="2820" max="2820" width="9.6640625" style="31" customWidth="1"/>
    <col min="2821" max="2821" width="8.6640625" style="31" customWidth="1"/>
    <col min="2822" max="2822" width="9.6640625" style="31" customWidth="1"/>
    <col min="2823" max="2823" width="10.109375" style="31" customWidth="1"/>
    <col min="2824" max="2825" width="8.6640625" style="31" customWidth="1"/>
    <col min="2826" max="2826" width="9.6640625" style="31" customWidth="1"/>
    <col min="2827" max="3072" width="8.88671875" style="31"/>
    <col min="3073" max="3073" width="10.6640625" style="31" customWidth="1"/>
    <col min="3074" max="3074" width="11.77734375" style="31" customWidth="1"/>
    <col min="3075" max="3075" width="8.6640625" style="31" customWidth="1"/>
    <col min="3076" max="3076" width="9.6640625" style="31" customWidth="1"/>
    <col min="3077" max="3077" width="8.6640625" style="31" customWidth="1"/>
    <col min="3078" max="3078" width="9.6640625" style="31" customWidth="1"/>
    <col min="3079" max="3079" width="10.109375" style="31" customWidth="1"/>
    <col min="3080" max="3081" width="8.6640625" style="31" customWidth="1"/>
    <col min="3082" max="3082" width="9.6640625" style="31" customWidth="1"/>
    <col min="3083" max="3328" width="8.88671875" style="31"/>
    <col min="3329" max="3329" width="10.6640625" style="31" customWidth="1"/>
    <col min="3330" max="3330" width="11.77734375" style="31" customWidth="1"/>
    <col min="3331" max="3331" width="8.6640625" style="31" customWidth="1"/>
    <col min="3332" max="3332" width="9.6640625" style="31" customWidth="1"/>
    <col min="3333" max="3333" width="8.6640625" style="31" customWidth="1"/>
    <col min="3334" max="3334" width="9.6640625" style="31" customWidth="1"/>
    <col min="3335" max="3335" width="10.109375" style="31" customWidth="1"/>
    <col min="3336" max="3337" width="8.6640625" style="31" customWidth="1"/>
    <col min="3338" max="3338" width="9.6640625" style="31" customWidth="1"/>
    <col min="3339" max="3584" width="8.88671875" style="31"/>
    <col min="3585" max="3585" width="10.6640625" style="31" customWidth="1"/>
    <col min="3586" max="3586" width="11.77734375" style="31" customWidth="1"/>
    <col min="3587" max="3587" width="8.6640625" style="31" customWidth="1"/>
    <col min="3588" max="3588" width="9.6640625" style="31" customWidth="1"/>
    <col min="3589" max="3589" width="8.6640625" style="31" customWidth="1"/>
    <col min="3590" max="3590" width="9.6640625" style="31" customWidth="1"/>
    <col min="3591" max="3591" width="10.109375" style="31" customWidth="1"/>
    <col min="3592" max="3593" width="8.6640625" style="31" customWidth="1"/>
    <col min="3594" max="3594" width="9.6640625" style="31" customWidth="1"/>
    <col min="3595" max="3840" width="8.88671875" style="31"/>
    <col min="3841" max="3841" width="10.6640625" style="31" customWidth="1"/>
    <col min="3842" max="3842" width="11.77734375" style="31" customWidth="1"/>
    <col min="3843" max="3843" width="8.6640625" style="31" customWidth="1"/>
    <col min="3844" max="3844" width="9.6640625" style="31" customWidth="1"/>
    <col min="3845" max="3845" width="8.6640625" style="31" customWidth="1"/>
    <col min="3846" max="3846" width="9.6640625" style="31" customWidth="1"/>
    <col min="3847" max="3847" width="10.109375" style="31" customWidth="1"/>
    <col min="3848" max="3849" width="8.6640625" style="31" customWidth="1"/>
    <col min="3850" max="3850" width="9.6640625" style="31" customWidth="1"/>
    <col min="3851" max="4096" width="8.88671875" style="31"/>
    <col min="4097" max="4097" width="10.6640625" style="31" customWidth="1"/>
    <col min="4098" max="4098" width="11.77734375" style="31" customWidth="1"/>
    <col min="4099" max="4099" width="8.6640625" style="31" customWidth="1"/>
    <col min="4100" max="4100" width="9.6640625" style="31" customWidth="1"/>
    <col min="4101" max="4101" width="8.6640625" style="31" customWidth="1"/>
    <col min="4102" max="4102" width="9.6640625" style="31" customWidth="1"/>
    <col min="4103" max="4103" width="10.109375" style="31" customWidth="1"/>
    <col min="4104" max="4105" width="8.6640625" style="31" customWidth="1"/>
    <col min="4106" max="4106" width="9.6640625" style="31" customWidth="1"/>
    <col min="4107" max="4352" width="8.88671875" style="31"/>
    <col min="4353" max="4353" width="10.6640625" style="31" customWidth="1"/>
    <col min="4354" max="4354" width="11.77734375" style="31" customWidth="1"/>
    <col min="4355" max="4355" width="8.6640625" style="31" customWidth="1"/>
    <col min="4356" max="4356" width="9.6640625" style="31" customWidth="1"/>
    <col min="4357" max="4357" width="8.6640625" style="31" customWidth="1"/>
    <col min="4358" max="4358" width="9.6640625" style="31" customWidth="1"/>
    <col min="4359" max="4359" width="10.109375" style="31" customWidth="1"/>
    <col min="4360" max="4361" width="8.6640625" style="31" customWidth="1"/>
    <col min="4362" max="4362" width="9.6640625" style="31" customWidth="1"/>
    <col min="4363" max="4608" width="8.88671875" style="31"/>
    <col min="4609" max="4609" width="10.6640625" style="31" customWidth="1"/>
    <col min="4610" max="4610" width="11.77734375" style="31" customWidth="1"/>
    <col min="4611" max="4611" width="8.6640625" style="31" customWidth="1"/>
    <col min="4612" max="4612" width="9.6640625" style="31" customWidth="1"/>
    <col min="4613" max="4613" width="8.6640625" style="31" customWidth="1"/>
    <col min="4614" max="4614" width="9.6640625" style="31" customWidth="1"/>
    <col min="4615" max="4615" width="10.109375" style="31" customWidth="1"/>
    <col min="4616" max="4617" width="8.6640625" style="31" customWidth="1"/>
    <col min="4618" max="4618" width="9.6640625" style="31" customWidth="1"/>
    <col min="4619" max="4864" width="8.88671875" style="31"/>
    <col min="4865" max="4865" width="10.6640625" style="31" customWidth="1"/>
    <col min="4866" max="4866" width="11.77734375" style="31" customWidth="1"/>
    <col min="4867" max="4867" width="8.6640625" style="31" customWidth="1"/>
    <col min="4868" max="4868" width="9.6640625" style="31" customWidth="1"/>
    <col min="4869" max="4869" width="8.6640625" style="31" customWidth="1"/>
    <col min="4870" max="4870" width="9.6640625" style="31" customWidth="1"/>
    <col min="4871" max="4871" width="10.109375" style="31" customWidth="1"/>
    <col min="4872" max="4873" width="8.6640625" style="31" customWidth="1"/>
    <col min="4874" max="4874" width="9.6640625" style="31" customWidth="1"/>
    <col min="4875" max="5120" width="8.88671875" style="31"/>
    <col min="5121" max="5121" width="10.6640625" style="31" customWidth="1"/>
    <col min="5122" max="5122" width="11.77734375" style="31" customWidth="1"/>
    <col min="5123" max="5123" width="8.6640625" style="31" customWidth="1"/>
    <col min="5124" max="5124" width="9.6640625" style="31" customWidth="1"/>
    <col min="5125" max="5125" width="8.6640625" style="31" customWidth="1"/>
    <col min="5126" max="5126" width="9.6640625" style="31" customWidth="1"/>
    <col min="5127" max="5127" width="10.109375" style="31" customWidth="1"/>
    <col min="5128" max="5129" width="8.6640625" style="31" customWidth="1"/>
    <col min="5130" max="5130" width="9.6640625" style="31" customWidth="1"/>
    <col min="5131" max="5376" width="8.88671875" style="31"/>
    <col min="5377" max="5377" width="10.6640625" style="31" customWidth="1"/>
    <col min="5378" max="5378" width="11.77734375" style="31" customWidth="1"/>
    <col min="5379" max="5379" width="8.6640625" style="31" customWidth="1"/>
    <col min="5380" max="5380" width="9.6640625" style="31" customWidth="1"/>
    <col min="5381" max="5381" width="8.6640625" style="31" customWidth="1"/>
    <col min="5382" max="5382" width="9.6640625" style="31" customWidth="1"/>
    <col min="5383" max="5383" width="10.109375" style="31" customWidth="1"/>
    <col min="5384" max="5385" width="8.6640625" style="31" customWidth="1"/>
    <col min="5386" max="5386" width="9.6640625" style="31" customWidth="1"/>
    <col min="5387" max="5632" width="8.88671875" style="31"/>
    <col min="5633" max="5633" width="10.6640625" style="31" customWidth="1"/>
    <col min="5634" max="5634" width="11.77734375" style="31" customWidth="1"/>
    <col min="5635" max="5635" width="8.6640625" style="31" customWidth="1"/>
    <col min="5636" max="5636" width="9.6640625" style="31" customWidth="1"/>
    <col min="5637" max="5637" width="8.6640625" style="31" customWidth="1"/>
    <col min="5638" max="5638" width="9.6640625" style="31" customWidth="1"/>
    <col min="5639" max="5639" width="10.109375" style="31" customWidth="1"/>
    <col min="5640" max="5641" width="8.6640625" style="31" customWidth="1"/>
    <col min="5642" max="5642" width="9.6640625" style="31" customWidth="1"/>
    <col min="5643" max="5888" width="8.88671875" style="31"/>
    <col min="5889" max="5889" width="10.6640625" style="31" customWidth="1"/>
    <col min="5890" max="5890" width="11.77734375" style="31" customWidth="1"/>
    <col min="5891" max="5891" width="8.6640625" style="31" customWidth="1"/>
    <col min="5892" max="5892" width="9.6640625" style="31" customWidth="1"/>
    <col min="5893" max="5893" width="8.6640625" style="31" customWidth="1"/>
    <col min="5894" max="5894" width="9.6640625" style="31" customWidth="1"/>
    <col min="5895" max="5895" width="10.109375" style="31" customWidth="1"/>
    <col min="5896" max="5897" width="8.6640625" style="31" customWidth="1"/>
    <col min="5898" max="5898" width="9.6640625" style="31" customWidth="1"/>
    <col min="5899" max="6144" width="8.88671875" style="31"/>
    <col min="6145" max="6145" width="10.6640625" style="31" customWidth="1"/>
    <col min="6146" max="6146" width="11.77734375" style="31" customWidth="1"/>
    <col min="6147" max="6147" width="8.6640625" style="31" customWidth="1"/>
    <col min="6148" max="6148" width="9.6640625" style="31" customWidth="1"/>
    <col min="6149" max="6149" width="8.6640625" style="31" customWidth="1"/>
    <col min="6150" max="6150" width="9.6640625" style="31" customWidth="1"/>
    <col min="6151" max="6151" width="10.109375" style="31" customWidth="1"/>
    <col min="6152" max="6153" width="8.6640625" style="31" customWidth="1"/>
    <col min="6154" max="6154" width="9.6640625" style="31" customWidth="1"/>
    <col min="6155" max="6400" width="8.88671875" style="31"/>
    <col min="6401" max="6401" width="10.6640625" style="31" customWidth="1"/>
    <col min="6402" max="6402" width="11.77734375" style="31" customWidth="1"/>
    <col min="6403" max="6403" width="8.6640625" style="31" customWidth="1"/>
    <col min="6404" max="6404" width="9.6640625" style="31" customWidth="1"/>
    <col min="6405" max="6405" width="8.6640625" style="31" customWidth="1"/>
    <col min="6406" max="6406" width="9.6640625" style="31" customWidth="1"/>
    <col min="6407" max="6407" width="10.109375" style="31" customWidth="1"/>
    <col min="6408" max="6409" width="8.6640625" style="31" customWidth="1"/>
    <col min="6410" max="6410" width="9.6640625" style="31" customWidth="1"/>
    <col min="6411" max="6656" width="8.88671875" style="31"/>
    <col min="6657" max="6657" width="10.6640625" style="31" customWidth="1"/>
    <col min="6658" max="6658" width="11.77734375" style="31" customWidth="1"/>
    <col min="6659" max="6659" width="8.6640625" style="31" customWidth="1"/>
    <col min="6660" max="6660" width="9.6640625" style="31" customWidth="1"/>
    <col min="6661" max="6661" width="8.6640625" style="31" customWidth="1"/>
    <col min="6662" max="6662" width="9.6640625" style="31" customWidth="1"/>
    <col min="6663" max="6663" width="10.109375" style="31" customWidth="1"/>
    <col min="6664" max="6665" width="8.6640625" style="31" customWidth="1"/>
    <col min="6666" max="6666" width="9.6640625" style="31" customWidth="1"/>
    <col min="6667" max="6912" width="8.88671875" style="31"/>
    <col min="6913" max="6913" width="10.6640625" style="31" customWidth="1"/>
    <col min="6914" max="6914" width="11.77734375" style="31" customWidth="1"/>
    <col min="6915" max="6915" width="8.6640625" style="31" customWidth="1"/>
    <col min="6916" max="6916" width="9.6640625" style="31" customWidth="1"/>
    <col min="6917" max="6917" width="8.6640625" style="31" customWidth="1"/>
    <col min="6918" max="6918" width="9.6640625" style="31" customWidth="1"/>
    <col min="6919" max="6919" width="10.109375" style="31" customWidth="1"/>
    <col min="6920" max="6921" width="8.6640625" style="31" customWidth="1"/>
    <col min="6922" max="6922" width="9.6640625" style="31" customWidth="1"/>
    <col min="6923" max="7168" width="8.88671875" style="31"/>
    <col min="7169" max="7169" width="10.6640625" style="31" customWidth="1"/>
    <col min="7170" max="7170" width="11.77734375" style="31" customWidth="1"/>
    <col min="7171" max="7171" width="8.6640625" style="31" customWidth="1"/>
    <col min="7172" max="7172" width="9.6640625" style="31" customWidth="1"/>
    <col min="7173" max="7173" width="8.6640625" style="31" customWidth="1"/>
    <col min="7174" max="7174" width="9.6640625" style="31" customWidth="1"/>
    <col min="7175" max="7175" width="10.109375" style="31" customWidth="1"/>
    <col min="7176" max="7177" width="8.6640625" style="31" customWidth="1"/>
    <col min="7178" max="7178" width="9.6640625" style="31" customWidth="1"/>
    <col min="7179" max="7424" width="8.88671875" style="31"/>
    <col min="7425" max="7425" width="10.6640625" style="31" customWidth="1"/>
    <col min="7426" max="7426" width="11.77734375" style="31" customWidth="1"/>
    <col min="7427" max="7427" width="8.6640625" style="31" customWidth="1"/>
    <col min="7428" max="7428" width="9.6640625" style="31" customWidth="1"/>
    <col min="7429" max="7429" width="8.6640625" style="31" customWidth="1"/>
    <col min="7430" max="7430" width="9.6640625" style="31" customWidth="1"/>
    <col min="7431" max="7431" width="10.109375" style="31" customWidth="1"/>
    <col min="7432" max="7433" width="8.6640625" style="31" customWidth="1"/>
    <col min="7434" max="7434" width="9.6640625" style="31" customWidth="1"/>
    <col min="7435" max="7680" width="8.88671875" style="31"/>
    <col min="7681" max="7681" width="10.6640625" style="31" customWidth="1"/>
    <col min="7682" max="7682" width="11.77734375" style="31" customWidth="1"/>
    <col min="7683" max="7683" width="8.6640625" style="31" customWidth="1"/>
    <col min="7684" max="7684" width="9.6640625" style="31" customWidth="1"/>
    <col min="7685" max="7685" width="8.6640625" style="31" customWidth="1"/>
    <col min="7686" max="7686" width="9.6640625" style="31" customWidth="1"/>
    <col min="7687" max="7687" width="10.109375" style="31" customWidth="1"/>
    <col min="7688" max="7689" width="8.6640625" style="31" customWidth="1"/>
    <col min="7690" max="7690" width="9.6640625" style="31" customWidth="1"/>
    <col min="7691" max="7936" width="8.88671875" style="31"/>
    <col min="7937" max="7937" width="10.6640625" style="31" customWidth="1"/>
    <col min="7938" max="7938" width="11.77734375" style="31" customWidth="1"/>
    <col min="7939" max="7939" width="8.6640625" style="31" customWidth="1"/>
    <col min="7940" max="7940" width="9.6640625" style="31" customWidth="1"/>
    <col min="7941" max="7941" width="8.6640625" style="31" customWidth="1"/>
    <col min="7942" max="7942" width="9.6640625" style="31" customWidth="1"/>
    <col min="7943" max="7943" width="10.109375" style="31" customWidth="1"/>
    <col min="7944" max="7945" width="8.6640625" style="31" customWidth="1"/>
    <col min="7946" max="7946" width="9.6640625" style="31" customWidth="1"/>
    <col min="7947" max="8192" width="8.88671875" style="31"/>
    <col min="8193" max="8193" width="10.6640625" style="31" customWidth="1"/>
    <col min="8194" max="8194" width="11.77734375" style="31" customWidth="1"/>
    <col min="8195" max="8195" width="8.6640625" style="31" customWidth="1"/>
    <col min="8196" max="8196" width="9.6640625" style="31" customWidth="1"/>
    <col min="8197" max="8197" width="8.6640625" style="31" customWidth="1"/>
    <col min="8198" max="8198" width="9.6640625" style="31" customWidth="1"/>
    <col min="8199" max="8199" width="10.109375" style="31" customWidth="1"/>
    <col min="8200" max="8201" width="8.6640625" style="31" customWidth="1"/>
    <col min="8202" max="8202" width="9.6640625" style="31" customWidth="1"/>
    <col min="8203" max="8448" width="8.88671875" style="31"/>
    <col min="8449" max="8449" width="10.6640625" style="31" customWidth="1"/>
    <col min="8450" max="8450" width="11.77734375" style="31" customWidth="1"/>
    <col min="8451" max="8451" width="8.6640625" style="31" customWidth="1"/>
    <col min="8452" max="8452" width="9.6640625" style="31" customWidth="1"/>
    <col min="8453" max="8453" width="8.6640625" style="31" customWidth="1"/>
    <col min="8454" max="8454" width="9.6640625" style="31" customWidth="1"/>
    <col min="8455" max="8455" width="10.109375" style="31" customWidth="1"/>
    <col min="8456" max="8457" width="8.6640625" style="31" customWidth="1"/>
    <col min="8458" max="8458" width="9.6640625" style="31" customWidth="1"/>
    <col min="8459" max="8704" width="8.88671875" style="31"/>
    <col min="8705" max="8705" width="10.6640625" style="31" customWidth="1"/>
    <col min="8706" max="8706" width="11.77734375" style="31" customWidth="1"/>
    <col min="8707" max="8707" width="8.6640625" style="31" customWidth="1"/>
    <col min="8708" max="8708" width="9.6640625" style="31" customWidth="1"/>
    <col min="8709" max="8709" width="8.6640625" style="31" customWidth="1"/>
    <col min="8710" max="8710" width="9.6640625" style="31" customWidth="1"/>
    <col min="8711" max="8711" width="10.109375" style="31" customWidth="1"/>
    <col min="8712" max="8713" width="8.6640625" style="31" customWidth="1"/>
    <col min="8714" max="8714" width="9.6640625" style="31" customWidth="1"/>
    <col min="8715" max="8960" width="8.88671875" style="31"/>
    <col min="8961" max="8961" width="10.6640625" style="31" customWidth="1"/>
    <col min="8962" max="8962" width="11.77734375" style="31" customWidth="1"/>
    <col min="8963" max="8963" width="8.6640625" style="31" customWidth="1"/>
    <col min="8964" max="8964" width="9.6640625" style="31" customWidth="1"/>
    <col min="8965" max="8965" width="8.6640625" style="31" customWidth="1"/>
    <col min="8966" max="8966" width="9.6640625" style="31" customWidth="1"/>
    <col min="8967" max="8967" width="10.109375" style="31" customWidth="1"/>
    <col min="8968" max="8969" width="8.6640625" style="31" customWidth="1"/>
    <col min="8970" max="8970" width="9.6640625" style="31" customWidth="1"/>
    <col min="8971" max="9216" width="8.88671875" style="31"/>
    <col min="9217" max="9217" width="10.6640625" style="31" customWidth="1"/>
    <col min="9218" max="9218" width="11.77734375" style="31" customWidth="1"/>
    <col min="9219" max="9219" width="8.6640625" style="31" customWidth="1"/>
    <col min="9220" max="9220" width="9.6640625" style="31" customWidth="1"/>
    <col min="9221" max="9221" width="8.6640625" style="31" customWidth="1"/>
    <col min="9222" max="9222" width="9.6640625" style="31" customWidth="1"/>
    <col min="9223" max="9223" width="10.109375" style="31" customWidth="1"/>
    <col min="9224" max="9225" width="8.6640625" style="31" customWidth="1"/>
    <col min="9226" max="9226" width="9.6640625" style="31" customWidth="1"/>
    <col min="9227" max="9472" width="8.88671875" style="31"/>
    <col min="9473" max="9473" width="10.6640625" style="31" customWidth="1"/>
    <col min="9474" max="9474" width="11.77734375" style="31" customWidth="1"/>
    <col min="9475" max="9475" width="8.6640625" style="31" customWidth="1"/>
    <col min="9476" max="9476" width="9.6640625" style="31" customWidth="1"/>
    <col min="9477" max="9477" width="8.6640625" style="31" customWidth="1"/>
    <col min="9478" max="9478" width="9.6640625" style="31" customWidth="1"/>
    <col min="9479" max="9479" width="10.109375" style="31" customWidth="1"/>
    <col min="9480" max="9481" width="8.6640625" style="31" customWidth="1"/>
    <col min="9482" max="9482" width="9.6640625" style="31" customWidth="1"/>
    <col min="9483" max="9728" width="8.88671875" style="31"/>
    <col min="9729" max="9729" width="10.6640625" style="31" customWidth="1"/>
    <col min="9730" max="9730" width="11.77734375" style="31" customWidth="1"/>
    <col min="9731" max="9731" width="8.6640625" style="31" customWidth="1"/>
    <col min="9732" max="9732" width="9.6640625" style="31" customWidth="1"/>
    <col min="9733" max="9733" width="8.6640625" style="31" customWidth="1"/>
    <col min="9734" max="9734" width="9.6640625" style="31" customWidth="1"/>
    <col min="9735" max="9735" width="10.109375" style="31" customWidth="1"/>
    <col min="9736" max="9737" width="8.6640625" style="31" customWidth="1"/>
    <col min="9738" max="9738" width="9.6640625" style="31" customWidth="1"/>
    <col min="9739" max="9984" width="8.88671875" style="31"/>
    <col min="9985" max="9985" width="10.6640625" style="31" customWidth="1"/>
    <col min="9986" max="9986" width="11.77734375" style="31" customWidth="1"/>
    <col min="9987" max="9987" width="8.6640625" style="31" customWidth="1"/>
    <col min="9988" max="9988" width="9.6640625" style="31" customWidth="1"/>
    <col min="9989" max="9989" width="8.6640625" style="31" customWidth="1"/>
    <col min="9990" max="9990" width="9.6640625" style="31" customWidth="1"/>
    <col min="9991" max="9991" width="10.109375" style="31" customWidth="1"/>
    <col min="9992" max="9993" width="8.6640625" style="31" customWidth="1"/>
    <col min="9994" max="9994" width="9.6640625" style="31" customWidth="1"/>
    <col min="9995" max="10240" width="8.88671875" style="31"/>
    <col min="10241" max="10241" width="10.6640625" style="31" customWidth="1"/>
    <col min="10242" max="10242" width="11.77734375" style="31" customWidth="1"/>
    <col min="10243" max="10243" width="8.6640625" style="31" customWidth="1"/>
    <col min="10244" max="10244" width="9.6640625" style="31" customWidth="1"/>
    <col min="10245" max="10245" width="8.6640625" style="31" customWidth="1"/>
    <col min="10246" max="10246" width="9.6640625" style="31" customWidth="1"/>
    <col min="10247" max="10247" width="10.109375" style="31" customWidth="1"/>
    <col min="10248" max="10249" width="8.6640625" style="31" customWidth="1"/>
    <col min="10250" max="10250" width="9.6640625" style="31" customWidth="1"/>
    <col min="10251" max="10496" width="8.88671875" style="31"/>
    <col min="10497" max="10497" width="10.6640625" style="31" customWidth="1"/>
    <col min="10498" max="10498" width="11.77734375" style="31" customWidth="1"/>
    <col min="10499" max="10499" width="8.6640625" style="31" customWidth="1"/>
    <col min="10500" max="10500" width="9.6640625" style="31" customWidth="1"/>
    <col min="10501" max="10501" width="8.6640625" style="31" customWidth="1"/>
    <col min="10502" max="10502" width="9.6640625" style="31" customWidth="1"/>
    <col min="10503" max="10503" width="10.109375" style="31" customWidth="1"/>
    <col min="10504" max="10505" width="8.6640625" style="31" customWidth="1"/>
    <col min="10506" max="10506" width="9.6640625" style="31" customWidth="1"/>
    <col min="10507" max="10752" width="8.88671875" style="31"/>
    <col min="10753" max="10753" width="10.6640625" style="31" customWidth="1"/>
    <col min="10754" max="10754" width="11.77734375" style="31" customWidth="1"/>
    <col min="10755" max="10755" width="8.6640625" style="31" customWidth="1"/>
    <col min="10756" max="10756" width="9.6640625" style="31" customWidth="1"/>
    <col min="10757" max="10757" width="8.6640625" style="31" customWidth="1"/>
    <col min="10758" max="10758" width="9.6640625" style="31" customWidth="1"/>
    <col min="10759" max="10759" width="10.109375" style="31" customWidth="1"/>
    <col min="10760" max="10761" width="8.6640625" style="31" customWidth="1"/>
    <col min="10762" max="10762" width="9.6640625" style="31" customWidth="1"/>
    <col min="10763" max="11008" width="8.88671875" style="31"/>
    <col min="11009" max="11009" width="10.6640625" style="31" customWidth="1"/>
    <col min="11010" max="11010" width="11.77734375" style="31" customWidth="1"/>
    <col min="11011" max="11011" width="8.6640625" style="31" customWidth="1"/>
    <col min="11012" max="11012" width="9.6640625" style="31" customWidth="1"/>
    <col min="11013" max="11013" width="8.6640625" style="31" customWidth="1"/>
    <col min="11014" max="11014" width="9.6640625" style="31" customWidth="1"/>
    <col min="11015" max="11015" width="10.109375" style="31" customWidth="1"/>
    <col min="11016" max="11017" width="8.6640625" style="31" customWidth="1"/>
    <col min="11018" max="11018" width="9.6640625" style="31" customWidth="1"/>
    <col min="11019" max="11264" width="8.88671875" style="31"/>
    <col min="11265" max="11265" width="10.6640625" style="31" customWidth="1"/>
    <col min="11266" max="11266" width="11.77734375" style="31" customWidth="1"/>
    <col min="11267" max="11267" width="8.6640625" style="31" customWidth="1"/>
    <col min="11268" max="11268" width="9.6640625" style="31" customWidth="1"/>
    <col min="11269" max="11269" width="8.6640625" style="31" customWidth="1"/>
    <col min="11270" max="11270" width="9.6640625" style="31" customWidth="1"/>
    <col min="11271" max="11271" width="10.109375" style="31" customWidth="1"/>
    <col min="11272" max="11273" width="8.6640625" style="31" customWidth="1"/>
    <col min="11274" max="11274" width="9.6640625" style="31" customWidth="1"/>
    <col min="11275" max="11520" width="8.88671875" style="31"/>
    <col min="11521" max="11521" width="10.6640625" style="31" customWidth="1"/>
    <col min="11522" max="11522" width="11.77734375" style="31" customWidth="1"/>
    <col min="11523" max="11523" width="8.6640625" style="31" customWidth="1"/>
    <col min="11524" max="11524" width="9.6640625" style="31" customWidth="1"/>
    <col min="11525" max="11525" width="8.6640625" style="31" customWidth="1"/>
    <col min="11526" max="11526" width="9.6640625" style="31" customWidth="1"/>
    <col min="11527" max="11527" width="10.109375" style="31" customWidth="1"/>
    <col min="11528" max="11529" width="8.6640625" style="31" customWidth="1"/>
    <col min="11530" max="11530" width="9.6640625" style="31" customWidth="1"/>
    <col min="11531" max="11776" width="8.88671875" style="31"/>
    <col min="11777" max="11777" width="10.6640625" style="31" customWidth="1"/>
    <col min="11778" max="11778" width="11.77734375" style="31" customWidth="1"/>
    <col min="11779" max="11779" width="8.6640625" style="31" customWidth="1"/>
    <col min="11780" max="11780" width="9.6640625" style="31" customWidth="1"/>
    <col min="11781" max="11781" width="8.6640625" style="31" customWidth="1"/>
    <col min="11782" max="11782" width="9.6640625" style="31" customWidth="1"/>
    <col min="11783" max="11783" width="10.109375" style="31" customWidth="1"/>
    <col min="11784" max="11785" width="8.6640625" style="31" customWidth="1"/>
    <col min="11786" max="11786" width="9.6640625" style="31" customWidth="1"/>
    <col min="11787" max="12032" width="8.88671875" style="31"/>
    <col min="12033" max="12033" width="10.6640625" style="31" customWidth="1"/>
    <col min="12034" max="12034" width="11.77734375" style="31" customWidth="1"/>
    <col min="12035" max="12035" width="8.6640625" style="31" customWidth="1"/>
    <col min="12036" max="12036" width="9.6640625" style="31" customWidth="1"/>
    <col min="12037" max="12037" width="8.6640625" style="31" customWidth="1"/>
    <col min="12038" max="12038" width="9.6640625" style="31" customWidth="1"/>
    <col min="12039" max="12039" width="10.109375" style="31" customWidth="1"/>
    <col min="12040" max="12041" width="8.6640625" style="31" customWidth="1"/>
    <col min="12042" max="12042" width="9.6640625" style="31" customWidth="1"/>
    <col min="12043" max="12288" width="8.88671875" style="31"/>
    <col min="12289" max="12289" width="10.6640625" style="31" customWidth="1"/>
    <col min="12290" max="12290" width="11.77734375" style="31" customWidth="1"/>
    <col min="12291" max="12291" width="8.6640625" style="31" customWidth="1"/>
    <col min="12292" max="12292" width="9.6640625" style="31" customWidth="1"/>
    <col min="12293" max="12293" width="8.6640625" style="31" customWidth="1"/>
    <col min="12294" max="12294" width="9.6640625" style="31" customWidth="1"/>
    <col min="12295" max="12295" width="10.109375" style="31" customWidth="1"/>
    <col min="12296" max="12297" width="8.6640625" style="31" customWidth="1"/>
    <col min="12298" max="12298" width="9.6640625" style="31" customWidth="1"/>
    <col min="12299" max="12544" width="8.88671875" style="31"/>
    <col min="12545" max="12545" width="10.6640625" style="31" customWidth="1"/>
    <col min="12546" max="12546" width="11.77734375" style="31" customWidth="1"/>
    <col min="12547" max="12547" width="8.6640625" style="31" customWidth="1"/>
    <col min="12548" max="12548" width="9.6640625" style="31" customWidth="1"/>
    <col min="12549" max="12549" width="8.6640625" style="31" customWidth="1"/>
    <col min="12550" max="12550" width="9.6640625" style="31" customWidth="1"/>
    <col min="12551" max="12551" width="10.109375" style="31" customWidth="1"/>
    <col min="12552" max="12553" width="8.6640625" style="31" customWidth="1"/>
    <col min="12554" max="12554" width="9.6640625" style="31" customWidth="1"/>
    <col min="12555" max="12800" width="8.88671875" style="31"/>
    <col min="12801" max="12801" width="10.6640625" style="31" customWidth="1"/>
    <col min="12802" max="12802" width="11.77734375" style="31" customWidth="1"/>
    <col min="12803" max="12803" width="8.6640625" style="31" customWidth="1"/>
    <col min="12804" max="12804" width="9.6640625" style="31" customWidth="1"/>
    <col min="12805" max="12805" width="8.6640625" style="31" customWidth="1"/>
    <col min="12806" max="12806" width="9.6640625" style="31" customWidth="1"/>
    <col min="12807" max="12807" width="10.109375" style="31" customWidth="1"/>
    <col min="12808" max="12809" width="8.6640625" style="31" customWidth="1"/>
    <col min="12810" max="12810" width="9.6640625" style="31" customWidth="1"/>
    <col min="12811" max="13056" width="8.88671875" style="31"/>
    <col min="13057" max="13057" width="10.6640625" style="31" customWidth="1"/>
    <col min="13058" max="13058" width="11.77734375" style="31" customWidth="1"/>
    <col min="13059" max="13059" width="8.6640625" style="31" customWidth="1"/>
    <col min="13060" max="13060" width="9.6640625" style="31" customWidth="1"/>
    <col min="13061" max="13061" width="8.6640625" style="31" customWidth="1"/>
    <col min="13062" max="13062" width="9.6640625" style="31" customWidth="1"/>
    <col min="13063" max="13063" width="10.109375" style="31" customWidth="1"/>
    <col min="13064" max="13065" width="8.6640625" style="31" customWidth="1"/>
    <col min="13066" max="13066" width="9.6640625" style="31" customWidth="1"/>
    <col min="13067" max="13312" width="8.88671875" style="31"/>
    <col min="13313" max="13313" width="10.6640625" style="31" customWidth="1"/>
    <col min="13314" max="13314" width="11.77734375" style="31" customWidth="1"/>
    <col min="13315" max="13315" width="8.6640625" style="31" customWidth="1"/>
    <col min="13316" max="13316" width="9.6640625" style="31" customWidth="1"/>
    <col min="13317" max="13317" width="8.6640625" style="31" customWidth="1"/>
    <col min="13318" max="13318" width="9.6640625" style="31" customWidth="1"/>
    <col min="13319" max="13319" width="10.109375" style="31" customWidth="1"/>
    <col min="13320" max="13321" width="8.6640625" style="31" customWidth="1"/>
    <col min="13322" max="13322" width="9.6640625" style="31" customWidth="1"/>
    <col min="13323" max="13568" width="8.88671875" style="31"/>
    <col min="13569" max="13569" width="10.6640625" style="31" customWidth="1"/>
    <col min="13570" max="13570" width="11.77734375" style="31" customWidth="1"/>
    <col min="13571" max="13571" width="8.6640625" style="31" customWidth="1"/>
    <col min="13572" max="13572" width="9.6640625" style="31" customWidth="1"/>
    <col min="13573" max="13573" width="8.6640625" style="31" customWidth="1"/>
    <col min="13574" max="13574" width="9.6640625" style="31" customWidth="1"/>
    <col min="13575" max="13575" width="10.109375" style="31" customWidth="1"/>
    <col min="13576" max="13577" width="8.6640625" style="31" customWidth="1"/>
    <col min="13578" max="13578" width="9.6640625" style="31" customWidth="1"/>
    <col min="13579" max="13824" width="8.88671875" style="31"/>
    <col min="13825" max="13825" width="10.6640625" style="31" customWidth="1"/>
    <col min="13826" max="13826" width="11.77734375" style="31" customWidth="1"/>
    <col min="13827" max="13827" width="8.6640625" style="31" customWidth="1"/>
    <col min="13828" max="13828" width="9.6640625" style="31" customWidth="1"/>
    <col min="13829" max="13829" width="8.6640625" style="31" customWidth="1"/>
    <col min="13830" max="13830" width="9.6640625" style="31" customWidth="1"/>
    <col min="13831" max="13831" width="10.109375" style="31" customWidth="1"/>
    <col min="13832" max="13833" width="8.6640625" style="31" customWidth="1"/>
    <col min="13834" max="13834" width="9.6640625" style="31" customWidth="1"/>
    <col min="13835" max="14080" width="8.88671875" style="31"/>
    <col min="14081" max="14081" width="10.6640625" style="31" customWidth="1"/>
    <col min="14082" max="14082" width="11.77734375" style="31" customWidth="1"/>
    <col min="14083" max="14083" width="8.6640625" style="31" customWidth="1"/>
    <col min="14084" max="14084" width="9.6640625" style="31" customWidth="1"/>
    <col min="14085" max="14085" width="8.6640625" style="31" customWidth="1"/>
    <col min="14086" max="14086" width="9.6640625" style="31" customWidth="1"/>
    <col min="14087" max="14087" width="10.109375" style="31" customWidth="1"/>
    <col min="14088" max="14089" width="8.6640625" style="31" customWidth="1"/>
    <col min="14090" max="14090" width="9.6640625" style="31" customWidth="1"/>
    <col min="14091" max="14336" width="8.88671875" style="31"/>
    <col min="14337" max="14337" width="10.6640625" style="31" customWidth="1"/>
    <col min="14338" max="14338" width="11.77734375" style="31" customWidth="1"/>
    <col min="14339" max="14339" width="8.6640625" style="31" customWidth="1"/>
    <col min="14340" max="14340" width="9.6640625" style="31" customWidth="1"/>
    <col min="14341" max="14341" width="8.6640625" style="31" customWidth="1"/>
    <col min="14342" max="14342" width="9.6640625" style="31" customWidth="1"/>
    <col min="14343" max="14343" width="10.109375" style="31" customWidth="1"/>
    <col min="14344" max="14345" width="8.6640625" style="31" customWidth="1"/>
    <col min="14346" max="14346" width="9.6640625" style="31" customWidth="1"/>
    <col min="14347" max="14592" width="8.88671875" style="31"/>
    <col min="14593" max="14593" width="10.6640625" style="31" customWidth="1"/>
    <col min="14594" max="14594" width="11.77734375" style="31" customWidth="1"/>
    <col min="14595" max="14595" width="8.6640625" style="31" customWidth="1"/>
    <col min="14596" max="14596" width="9.6640625" style="31" customWidth="1"/>
    <col min="14597" max="14597" width="8.6640625" style="31" customWidth="1"/>
    <col min="14598" max="14598" width="9.6640625" style="31" customWidth="1"/>
    <col min="14599" max="14599" width="10.109375" style="31" customWidth="1"/>
    <col min="14600" max="14601" width="8.6640625" style="31" customWidth="1"/>
    <col min="14602" max="14602" width="9.6640625" style="31" customWidth="1"/>
    <col min="14603" max="14848" width="8.88671875" style="31"/>
    <col min="14849" max="14849" width="10.6640625" style="31" customWidth="1"/>
    <col min="14850" max="14850" width="11.77734375" style="31" customWidth="1"/>
    <col min="14851" max="14851" width="8.6640625" style="31" customWidth="1"/>
    <col min="14852" max="14852" width="9.6640625" style="31" customWidth="1"/>
    <col min="14853" max="14853" width="8.6640625" style="31" customWidth="1"/>
    <col min="14854" max="14854" width="9.6640625" style="31" customWidth="1"/>
    <col min="14855" max="14855" width="10.109375" style="31" customWidth="1"/>
    <col min="14856" max="14857" width="8.6640625" style="31" customWidth="1"/>
    <col min="14858" max="14858" width="9.6640625" style="31" customWidth="1"/>
    <col min="14859" max="15104" width="8.88671875" style="31"/>
    <col min="15105" max="15105" width="10.6640625" style="31" customWidth="1"/>
    <col min="15106" max="15106" width="11.77734375" style="31" customWidth="1"/>
    <col min="15107" max="15107" width="8.6640625" style="31" customWidth="1"/>
    <col min="15108" max="15108" width="9.6640625" style="31" customWidth="1"/>
    <col min="15109" max="15109" width="8.6640625" style="31" customWidth="1"/>
    <col min="15110" max="15110" width="9.6640625" style="31" customWidth="1"/>
    <col min="15111" max="15111" width="10.109375" style="31" customWidth="1"/>
    <col min="15112" max="15113" width="8.6640625" style="31" customWidth="1"/>
    <col min="15114" max="15114" width="9.6640625" style="31" customWidth="1"/>
    <col min="15115" max="15360" width="8.88671875" style="31"/>
    <col min="15361" max="15361" width="10.6640625" style="31" customWidth="1"/>
    <col min="15362" max="15362" width="11.77734375" style="31" customWidth="1"/>
    <col min="15363" max="15363" width="8.6640625" style="31" customWidth="1"/>
    <col min="15364" max="15364" width="9.6640625" style="31" customWidth="1"/>
    <col min="15365" max="15365" width="8.6640625" style="31" customWidth="1"/>
    <col min="15366" max="15366" width="9.6640625" style="31" customWidth="1"/>
    <col min="15367" max="15367" width="10.109375" style="31" customWidth="1"/>
    <col min="15368" max="15369" width="8.6640625" style="31" customWidth="1"/>
    <col min="15370" max="15370" width="9.6640625" style="31" customWidth="1"/>
    <col min="15371" max="15616" width="8.88671875" style="31"/>
    <col min="15617" max="15617" width="10.6640625" style="31" customWidth="1"/>
    <col min="15618" max="15618" width="11.77734375" style="31" customWidth="1"/>
    <col min="15619" max="15619" width="8.6640625" style="31" customWidth="1"/>
    <col min="15620" max="15620" width="9.6640625" style="31" customWidth="1"/>
    <col min="15621" max="15621" width="8.6640625" style="31" customWidth="1"/>
    <col min="15622" max="15622" width="9.6640625" style="31" customWidth="1"/>
    <col min="15623" max="15623" width="10.109375" style="31" customWidth="1"/>
    <col min="15624" max="15625" width="8.6640625" style="31" customWidth="1"/>
    <col min="15626" max="15626" width="9.6640625" style="31" customWidth="1"/>
    <col min="15627" max="15872" width="8.88671875" style="31"/>
    <col min="15873" max="15873" width="10.6640625" style="31" customWidth="1"/>
    <col min="15874" max="15874" width="11.77734375" style="31" customWidth="1"/>
    <col min="15875" max="15875" width="8.6640625" style="31" customWidth="1"/>
    <col min="15876" max="15876" width="9.6640625" style="31" customWidth="1"/>
    <col min="15877" max="15877" width="8.6640625" style="31" customWidth="1"/>
    <col min="15878" max="15878" width="9.6640625" style="31" customWidth="1"/>
    <col min="15879" max="15879" width="10.109375" style="31" customWidth="1"/>
    <col min="15880" max="15881" width="8.6640625" style="31" customWidth="1"/>
    <col min="15882" max="15882" width="9.6640625" style="31" customWidth="1"/>
    <col min="15883" max="16128" width="8.88671875" style="31"/>
    <col min="16129" max="16129" width="10.6640625" style="31" customWidth="1"/>
    <col min="16130" max="16130" width="11.77734375" style="31" customWidth="1"/>
    <col min="16131" max="16131" width="8.6640625" style="31" customWidth="1"/>
    <col min="16132" max="16132" width="9.6640625" style="31" customWidth="1"/>
    <col min="16133" max="16133" width="8.6640625" style="31" customWidth="1"/>
    <col min="16134" max="16134" width="9.6640625" style="31" customWidth="1"/>
    <col min="16135" max="16135" width="10.109375" style="31" customWidth="1"/>
    <col min="16136" max="16137" width="8.6640625" style="31" customWidth="1"/>
    <col min="16138" max="16138" width="9.6640625" style="31" customWidth="1"/>
    <col min="16139" max="16384" width="8.88671875" style="31"/>
  </cols>
  <sheetData>
    <row r="1" spans="1:11" ht="16.8" thickBot="1" x14ac:dyDescent="0.35">
      <c r="A1" s="820" t="s">
        <v>104</v>
      </c>
      <c r="B1" s="821"/>
      <c r="G1" s="32" t="s">
        <v>105</v>
      </c>
      <c r="H1" s="822" t="s">
        <v>106</v>
      </c>
      <c r="I1" s="823"/>
      <c r="J1" s="824"/>
      <c r="K1" s="33" t="s">
        <v>107</v>
      </c>
    </row>
    <row r="2" spans="1:11" ht="16.8" thickBot="1" x14ac:dyDescent="0.35">
      <c r="A2" s="820" t="s">
        <v>108</v>
      </c>
      <c r="B2" s="821"/>
      <c r="C2" s="34" t="s">
        <v>109</v>
      </c>
      <c r="D2" s="35"/>
      <c r="G2" s="32" t="s">
        <v>110</v>
      </c>
      <c r="H2" s="820" t="s">
        <v>111</v>
      </c>
      <c r="I2" s="825"/>
      <c r="J2" s="821"/>
    </row>
    <row r="3" spans="1:11" s="36" customFormat="1" ht="24.6" x14ac:dyDescent="0.3">
      <c r="A3" s="826" t="s">
        <v>112</v>
      </c>
      <c r="B3" s="826"/>
      <c r="C3" s="826"/>
      <c r="D3" s="826"/>
      <c r="E3" s="826"/>
      <c r="F3" s="826"/>
      <c r="G3" s="826"/>
      <c r="H3" s="826"/>
      <c r="I3" s="826"/>
      <c r="J3" s="826"/>
    </row>
    <row r="4" spans="1:11" s="36" customFormat="1" ht="15" x14ac:dyDescent="0.3">
      <c r="A4" s="827"/>
      <c r="B4" s="827"/>
      <c r="C4" s="827"/>
      <c r="D4" s="827"/>
      <c r="E4" s="827"/>
      <c r="F4" s="827"/>
    </row>
    <row r="5" spans="1:11" s="36" customFormat="1" ht="18.75" customHeight="1" thickBot="1" x14ac:dyDescent="0.35">
      <c r="A5" s="802" t="s">
        <v>858</v>
      </c>
      <c r="B5" s="802"/>
      <c r="C5" s="802"/>
      <c r="D5" s="802"/>
      <c r="E5" s="802"/>
      <c r="F5" s="802"/>
      <c r="G5" s="802"/>
      <c r="H5" s="802"/>
      <c r="I5" s="802"/>
      <c r="J5" s="802"/>
    </row>
    <row r="6" spans="1:11" s="38" customFormat="1" ht="24" customHeight="1" x14ac:dyDescent="0.3">
      <c r="A6" s="803" t="s">
        <v>113</v>
      </c>
      <c r="B6" s="804"/>
      <c r="C6" s="809" t="s">
        <v>114</v>
      </c>
      <c r="D6" s="809"/>
      <c r="E6" s="812" t="s">
        <v>115</v>
      </c>
      <c r="F6" s="812"/>
      <c r="G6" s="812"/>
      <c r="H6" s="812"/>
      <c r="I6" s="812"/>
      <c r="J6" s="813"/>
    </row>
    <row r="7" spans="1:11" ht="15" customHeight="1" x14ac:dyDescent="0.3">
      <c r="A7" s="805"/>
      <c r="B7" s="806"/>
      <c r="C7" s="810"/>
      <c r="D7" s="810"/>
      <c r="E7" s="814" t="s">
        <v>116</v>
      </c>
      <c r="F7" s="815"/>
      <c r="G7" s="814" t="s">
        <v>117</v>
      </c>
      <c r="H7" s="815"/>
      <c r="I7" s="814" t="s">
        <v>118</v>
      </c>
      <c r="J7" s="817"/>
      <c r="K7" s="38"/>
    </row>
    <row r="8" spans="1:11" ht="18" customHeight="1" x14ac:dyDescent="0.3">
      <c r="A8" s="805"/>
      <c r="B8" s="806"/>
      <c r="C8" s="810"/>
      <c r="D8" s="810"/>
      <c r="E8" s="815"/>
      <c r="F8" s="815"/>
      <c r="G8" s="815"/>
      <c r="H8" s="815"/>
      <c r="I8" s="814"/>
      <c r="J8" s="817"/>
      <c r="K8" s="38"/>
    </row>
    <row r="9" spans="1:11" ht="17.25" customHeight="1" x14ac:dyDescent="0.3">
      <c r="A9" s="805"/>
      <c r="B9" s="806"/>
      <c r="C9" s="810"/>
      <c r="D9" s="810"/>
      <c r="E9" s="815"/>
      <c r="F9" s="815"/>
      <c r="G9" s="815"/>
      <c r="H9" s="815"/>
      <c r="I9" s="814"/>
      <c r="J9" s="817"/>
      <c r="K9" s="38"/>
    </row>
    <row r="10" spans="1:11" s="38" customFormat="1" ht="15" customHeight="1" x14ac:dyDescent="0.3">
      <c r="A10" s="807"/>
      <c r="B10" s="808"/>
      <c r="C10" s="811"/>
      <c r="D10" s="811"/>
      <c r="E10" s="816"/>
      <c r="F10" s="816"/>
      <c r="G10" s="816"/>
      <c r="H10" s="816"/>
      <c r="I10" s="818"/>
      <c r="J10" s="819"/>
    </row>
    <row r="11" spans="1:11" s="38" customFormat="1" ht="23.1" customHeight="1" x14ac:dyDescent="0.3">
      <c r="A11" s="799" t="s">
        <v>119</v>
      </c>
      <c r="B11" s="800"/>
      <c r="C11" s="801">
        <f>SUM(E11:J11)</f>
        <v>53036</v>
      </c>
      <c r="D11" s="801"/>
      <c r="E11" s="801">
        <f>SUM(E12:F34)</f>
        <v>16045</v>
      </c>
      <c r="F11" s="801"/>
      <c r="G11" s="801">
        <f>SUM(G12:H34)</f>
        <v>0</v>
      </c>
      <c r="H11" s="801"/>
      <c r="I11" s="801">
        <f>SUM(I12:J34)</f>
        <v>36991</v>
      </c>
      <c r="J11" s="801"/>
      <c r="K11" s="31"/>
    </row>
    <row r="12" spans="1:11" s="38" customFormat="1" ht="23.1" customHeight="1" x14ac:dyDescent="0.3">
      <c r="A12" s="797" t="s">
        <v>120</v>
      </c>
      <c r="B12" s="798"/>
      <c r="C12" s="791">
        <f t="shared" ref="C12:C34" si="0">SUM(E12:J12)</f>
        <v>21966</v>
      </c>
      <c r="D12" s="791"/>
      <c r="E12" s="792">
        <v>9400</v>
      </c>
      <c r="F12" s="792"/>
      <c r="G12" s="792">
        <v>0</v>
      </c>
      <c r="H12" s="792"/>
      <c r="I12" s="792">
        <v>12566</v>
      </c>
      <c r="J12" s="792"/>
    </row>
    <row r="13" spans="1:11" s="38" customFormat="1" ht="23.1" customHeight="1" x14ac:dyDescent="0.3">
      <c r="A13" s="797" t="s">
        <v>121</v>
      </c>
      <c r="B13" s="798"/>
      <c r="C13" s="791">
        <f t="shared" si="0"/>
        <v>2726</v>
      </c>
      <c r="D13" s="791"/>
      <c r="E13" s="792">
        <v>0</v>
      </c>
      <c r="F13" s="792"/>
      <c r="G13" s="792">
        <v>0</v>
      </c>
      <c r="H13" s="792"/>
      <c r="I13" s="792">
        <v>2726</v>
      </c>
      <c r="J13" s="792"/>
    </row>
    <row r="14" spans="1:11" s="38" customFormat="1" ht="23.1" customHeight="1" x14ac:dyDescent="0.3">
      <c r="A14" s="797" t="s">
        <v>122</v>
      </c>
      <c r="B14" s="798"/>
      <c r="C14" s="791">
        <f t="shared" si="0"/>
        <v>60</v>
      </c>
      <c r="D14" s="791"/>
      <c r="E14" s="792">
        <v>0</v>
      </c>
      <c r="F14" s="792"/>
      <c r="G14" s="792">
        <v>0</v>
      </c>
      <c r="H14" s="792"/>
      <c r="I14" s="792">
        <v>60</v>
      </c>
      <c r="J14" s="792"/>
    </row>
    <row r="15" spans="1:11" s="38" customFormat="1" ht="23.1" customHeight="1" x14ac:dyDescent="0.3">
      <c r="A15" s="797" t="s">
        <v>123</v>
      </c>
      <c r="B15" s="798"/>
      <c r="C15" s="791">
        <f t="shared" si="0"/>
        <v>1149</v>
      </c>
      <c r="D15" s="791"/>
      <c r="E15" s="792">
        <v>330</v>
      </c>
      <c r="F15" s="792"/>
      <c r="G15" s="792">
        <v>0</v>
      </c>
      <c r="H15" s="792"/>
      <c r="I15" s="792">
        <v>819</v>
      </c>
      <c r="J15" s="792"/>
    </row>
    <row r="16" spans="1:11" s="38" customFormat="1" ht="23.1" customHeight="1" x14ac:dyDescent="0.3">
      <c r="A16" s="797" t="s">
        <v>124</v>
      </c>
      <c r="B16" s="798"/>
      <c r="C16" s="791">
        <f t="shared" si="0"/>
        <v>4879</v>
      </c>
      <c r="D16" s="791"/>
      <c r="E16" s="792">
        <v>135</v>
      </c>
      <c r="F16" s="792"/>
      <c r="G16" s="792">
        <v>0</v>
      </c>
      <c r="H16" s="792"/>
      <c r="I16" s="792">
        <v>4744</v>
      </c>
      <c r="J16" s="792"/>
    </row>
    <row r="17" spans="1:11" ht="23.1" customHeight="1" x14ac:dyDescent="0.3">
      <c r="A17" s="797" t="s">
        <v>125</v>
      </c>
      <c r="B17" s="798"/>
      <c r="C17" s="791">
        <f t="shared" si="0"/>
        <v>5193</v>
      </c>
      <c r="D17" s="791"/>
      <c r="E17" s="792">
        <v>0</v>
      </c>
      <c r="F17" s="792"/>
      <c r="G17" s="792">
        <v>0</v>
      </c>
      <c r="H17" s="792"/>
      <c r="I17" s="792">
        <v>5193</v>
      </c>
      <c r="J17" s="792"/>
      <c r="K17" s="38"/>
    </row>
    <row r="18" spans="1:11" ht="23.1" customHeight="1" x14ac:dyDescent="0.3">
      <c r="A18" s="797" t="s">
        <v>126</v>
      </c>
      <c r="B18" s="798"/>
      <c r="C18" s="791">
        <f t="shared" si="0"/>
        <v>4270</v>
      </c>
      <c r="D18" s="791"/>
      <c r="E18" s="792">
        <v>830</v>
      </c>
      <c r="F18" s="792"/>
      <c r="G18" s="792">
        <v>0</v>
      </c>
      <c r="H18" s="792"/>
      <c r="I18" s="792">
        <v>3440</v>
      </c>
      <c r="J18" s="792"/>
      <c r="K18" s="38"/>
    </row>
    <row r="19" spans="1:11" ht="23.1" customHeight="1" x14ac:dyDescent="0.3">
      <c r="A19" s="797" t="s">
        <v>127</v>
      </c>
      <c r="B19" s="798"/>
      <c r="C19" s="791">
        <f t="shared" si="0"/>
        <v>0</v>
      </c>
      <c r="D19" s="791"/>
      <c r="E19" s="792">
        <v>0</v>
      </c>
      <c r="F19" s="792"/>
      <c r="G19" s="792">
        <v>0</v>
      </c>
      <c r="H19" s="792"/>
      <c r="I19" s="792">
        <v>0</v>
      </c>
      <c r="J19" s="792"/>
    </row>
    <row r="20" spans="1:11" ht="23.1" customHeight="1" x14ac:dyDescent="0.3">
      <c r="A20" s="797" t="s">
        <v>128</v>
      </c>
      <c r="B20" s="798"/>
      <c r="C20" s="791">
        <f t="shared" si="0"/>
        <v>6756</v>
      </c>
      <c r="D20" s="791"/>
      <c r="E20" s="792">
        <v>3080</v>
      </c>
      <c r="F20" s="792"/>
      <c r="G20" s="792">
        <v>0</v>
      </c>
      <c r="H20" s="792"/>
      <c r="I20" s="792">
        <v>3676</v>
      </c>
      <c r="J20" s="792"/>
    </row>
    <row r="21" spans="1:11" ht="23.1" customHeight="1" x14ac:dyDescent="0.3">
      <c r="A21" s="797" t="s">
        <v>129</v>
      </c>
      <c r="B21" s="798"/>
      <c r="C21" s="791">
        <f t="shared" si="0"/>
        <v>13</v>
      </c>
      <c r="D21" s="791"/>
      <c r="E21" s="792">
        <v>13</v>
      </c>
      <c r="F21" s="792"/>
      <c r="G21" s="792">
        <v>0</v>
      </c>
      <c r="H21" s="792"/>
      <c r="I21" s="792">
        <v>0</v>
      </c>
      <c r="J21" s="792"/>
    </row>
    <row r="22" spans="1:11" ht="23.1" customHeight="1" x14ac:dyDescent="0.3">
      <c r="A22" s="789" t="s">
        <v>130</v>
      </c>
      <c r="B22" s="790"/>
      <c r="C22" s="791">
        <f t="shared" si="0"/>
        <v>6024</v>
      </c>
      <c r="D22" s="791"/>
      <c r="E22" s="792">
        <v>2257</v>
      </c>
      <c r="F22" s="792"/>
      <c r="G22" s="792">
        <v>0</v>
      </c>
      <c r="H22" s="792"/>
      <c r="I22" s="792">
        <v>3767</v>
      </c>
      <c r="J22" s="792"/>
    </row>
    <row r="23" spans="1:11" ht="23.1" customHeight="1" x14ac:dyDescent="0.3">
      <c r="A23" s="789" t="s">
        <v>131</v>
      </c>
      <c r="B23" s="790"/>
      <c r="C23" s="791">
        <f t="shared" si="0"/>
        <v>0</v>
      </c>
      <c r="D23" s="791"/>
      <c r="E23" s="792">
        <v>0</v>
      </c>
      <c r="F23" s="792"/>
      <c r="G23" s="792">
        <v>0</v>
      </c>
      <c r="H23" s="792"/>
      <c r="I23" s="792">
        <v>0</v>
      </c>
      <c r="J23" s="792"/>
    </row>
    <row r="24" spans="1:11" ht="23.1" customHeight="1" x14ac:dyDescent="0.3">
      <c r="A24" s="789" t="s">
        <v>132</v>
      </c>
      <c r="B24" s="790"/>
      <c r="C24" s="791">
        <f t="shared" si="0"/>
        <v>0</v>
      </c>
      <c r="D24" s="791"/>
      <c r="E24" s="792">
        <v>0</v>
      </c>
      <c r="F24" s="792"/>
      <c r="G24" s="792">
        <v>0</v>
      </c>
      <c r="H24" s="792"/>
      <c r="I24" s="792">
        <v>0</v>
      </c>
      <c r="J24" s="792"/>
    </row>
    <row r="25" spans="1:11" ht="23.1" customHeight="1" x14ac:dyDescent="0.3">
      <c r="A25" s="789" t="s">
        <v>133</v>
      </c>
      <c r="B25" s="790"/>
      <c r="C25" s="791">
        <f t="shared" si="0"/>
        <v>0</v>
      </c>
      <c r="D25" s="791"/>
      <c r="E25" s="792">
        <v>0</v>
      </c>
      <c r="F25" s="792"/>
      <c r="G25" s="792">
        <v>0</v>
      </c>
      <c r="H25" s="792"/>
      <c r="I25" s="792">
        <v>0</v>
      </c>
      <c r="J25" s="792"/>
    </row>
    <row r="26" spans="1:11" ht="23.1" customHeight="1" x14ac:dyDescent="0.3">
      <c r="A26" s="789" t="s">
        <v>134</v>
      </c>
      <c r="B26" s="790"/>
      <c r="C26" s="791">
        <f t="shared" si="0"/>
        <v>0</v>
      </c>
      <c r="D26" s="791"/>
      <c r="E26" s="792">
        <v>0</v>
      </c>
      <c r="F26" s="792"/>
      <c r="G26" s="792">
        <v>0</v>
      </c>
      <c r="H26" s="792"/>
      <c r="I26" s="792">
        <v>0</v>
      </c>
      <c r="J26" s="792"/>
    </row>
    <row r="27" spans="1:11" ht="23.1" customHeight="1" x14ac:dyDescent="0.3">
      <c r="A27" s="789" t="s">
        <v>135</v>
      </c>
      <c r="B27" s="790"/>
      <c r="C27" s="791">
        <f t="shared" si="0"/>
        <v>0</v>
      </c>
      <c r="D27" s="791"/>
      <c r="E27" s="792">
        <v>0</v>
      </c>
      <c r="F27" s="792"/>
      <c r="G27" s="792">
        <v>0</v>
      </c>
      <c r="H27" s="792"/>
      <c r="I27" s="792">
        <v>0</v>
      </c>
      <c r="J27" s="792"/>
    </row>
    <row r="28" spans="1:11" ht="23.1" customHeight="1" x14ac:dyDescent="0.3">
      <c r="A28" s="789" t="s">
        <v>136</v>
      </c>
      <c r="B28" s="790"/>
      <c r="C28" s="791">
        <f t="shared" si="0"/>
        <v>0</v>
      </c>
      <c r="D28" s="791"/>
      <c r="E28" s="792">
        <v>0</v>
      </c>
      <c r="F28" s="792"/>
      <c r="G28" s="792">
        <v>0</v>
      </c>
      <c r="H28" s="792"/>
      <c r="I28" s="792">
        <v>0</v>
      </c>
      <c r="J28" s="792"/>
    </row>
    <row r="29" spans="1:11" ht="23.1" customHeight="1" x14ac:dyDescent="0.3">
      <c r="A29" s="789" t="s">
        <v>137</v>
      </c>
      <c r="B29" s="790"/>
      <c r="C29" s="791">
        <f t="shared" si="0"/>
        <v>0</v>
      </c>
      <c r="D29" s="791"/>
      <c r="E29" s="792">
        <v>0</v>
      </c>
      <c r="F29" s="792"/>
      <c r="G29" s="792">
        <v>0</v>
      </c>
      <c r="H29" s="792"/>
      <c r="I29" s="792">
        <v>0</v>
      </c>
      <c r="J29" s="792"/>
    </row>
    <row r="30" spans="1:11" ht="23.4" customHeight="1" x14ac:dyDescent="0.3">
      <c r="A30" s="789" t="s">
        <v>138</v>
      </c>
      <c r="B30" s="790"/>
      <c r="C30" s="791">
        <f t="shared" si="0"/>
        <v>0</v>
      </c>
      <c r="D30" s="791"/>
      <c r="E30" s="792">
        <v>0</v>
      </c>
      <c r="F30" s="792"/>
      <c r="G30" s="792">
        <v>0</v>
      </c>
      <c r="H30" s="792"/>
      <c r="I30" s="792">
        <v>0</v>
      </c>
      <c r="J30" s="792"/>
    </row>
    <row r="31" spans="1:11" ht="37.5" customHeight="1" x14ac:dyDescent="0.3">
      <c r="A31" s="789" t="s">
        <v>139</v>
      </c>
      <c r="B31" s="790"/>
      <c r="C31" s="791">
        <f t="shared" si="0"/>
        <v>0</v>
      </c>
      <c r="D31" s="791"/>
      <c r="E31" s="792">
        <v>0</v>
      </c>
      <c r="F31" s="792"/>
      <c r="G31" s="792">
        <v>0</v>
      </c>
      <c r="H31" s="792"/>
      <c r="I31" s="792">
        <v>0</v>
      </c>
      <c r="J31" s="792"/>
    </row>
    <row r="32" spans="1:11" ht="23.1" customHeight="1" x14ac:dyDescent="0.3">
      <c r="A32" s="789" t="s">
        <v>140</v>
      </c>
      <c r="B32" s="790"/>
      <c r="C32" s="791">
        <f t="shared" si="0"/>
        <v>0</v>
      </c>
      <c r="D32" s="791"/>
      <c r="E32" s="792">
        <v>0</v>
      </c>
      <c r="F32" s="792"/>
      <c r="G32" s="792">
        <v>0</v>
      </c>
      <c r="H32" s="792"/>
      <c r="I32" s="792">
        <v>0</v>
      </c>
      <c r="J32" s="792"/>
    </row>
    <row r="33" spans="1:10" ht="23.1" customHeight="1" x14ac:dyDescent="0.3">
      <c r="A33" s="789" t="s">
        <v>141</v>
      </c>
      <c r="B33" s="790"/>
      <c r="C33" s="791">
        <f t="shared" si="0"/>
        <v>0</v>
      </c>
      <c r="D33" s="791"/>
      <c r="E33" s="792">
        <v>0</v>
      </c>
      <c r="F33" s="792"/>
      <c r="G33" s="792">
        <v>0</v>
      </c>
      <c r="H33" s="792"/>
      <c r="I33" s="792">
        <v>0</v>
      </c>
      <c r="J33" s="792"/>
    </row>
    <row r="34" spans="1:10" ht="23.1" customHeight="1" x14ac:dyDescent="0.3">
      <c r="A34" s="793" t="s">
        <v>142</v>
      </c>
      <c r="B34" s="794"/>
      <c r="C34" s="795">
        <f t="shared" si="0"/>
        <v>0</v>
      </c>
      <c r="D34" s="795"/>
      <c r="E34" s="796">
        <v>0</v>
      </c>
      <c r="F34" s="796"/>
      <c r="G34" s="796">
        <v>0</v>
      </c>
      <c r="H34" s="796"/>
      <c r="I34" s="796">
        <v>0</v>
      </c>
      <c r="J34" s="796"/>
    </row>
    <row r="35" spans="1:10" x14ac:dyDescent="0.3">
      <c r="A35" s="39" t="s">
        <v>143</v>
      </c>
      <c r="B35" s="40" t="s">
        <v>144</v>
      </c>
      <c r="C35" s="36"/>
      <c r="D35" s="36"/>
      <c r="E35" s="37" t="s">
        <v>145</v>
      </c>
      <c r="F35" s="37"/>
      <c r="G35" s="37" t="s">
        <v>146</v>
      </c>
      <c r="J35" s="37"/>
    </row>
    <row r="36" spans="1:10" x14ac:dyDescent="0.3">
      <c r="A36" s="36"/>
      <c r="B36" s="36"/>
      <c r="E36" s="37" t="s">
        <v>147</v>
      </c>
      <c r="F36" s="37"/>
      <c r="H36" s="788" t="s">
        <v>856</v>
      </c>
      <c r="I36" s="788"/>
      <c r="J36" s="788"/>
    </row>
    <row r="37" spans="1:10" x14ac:dyDescent="0.3">
      <c r="A37" s="36"/>
      <c r="B37" s="36"/>
      <c r="E37" s="37"/>
      <c r="F37" s="37"/>
      <c r="J37" s="37"/>
    </row>
    <row r="38" spans="1:10" x14ac:dyDescent="0.3">
      <c r="A38" s="41" t="s">
        <v>148</v>
      </c>
      <c r="B38" s="42"/>
    </row>
    <row r="39" spans="1:10" x14ac:dyDescent="0.3">
      <c r="A39" s="41" t="s">
        <v>149</v>
      </c>
      <c r="B39" s="42"/>
    </row>
    <row r="40" spans="1:10" x14ac:dyDescent="0.3">
      <c r="A40" s="43" t="s">
        <v>150</v>
      </c>
      <c r="B40" s="42"/>
    </row>
    <row r="41" spans="1:10" x14ac:dyDescent="0.3">
      <c r="A41" s="44"/>
    </row>
  </sheetData>
  <mergeCells count="134">
    <mergeCell ref="H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23:B23"/>
    <mergeCell ref="C23:D23"/>
    <mergeCell ref="E23:F23"/>
    <mergeCell ref="G23:H23"/>
    <mergeCell ref="I23:J23"/>
    <mergeCell ref="A24:B24"/>
    <mergeCell ref="C24:D24"/>
    <mergeCell ref="E24:F24"/>
    <mergeCell ref="G24:H24"/>
    <mergeCell ref="I24:J24"/>
    <mergeCell ref="A21:B21"/>
    <mergeCell ref="C21:D21"/>
    <mergeCell ref="E21:F21"/>
    <mergeCell ref="G21:H21"/>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0" type="noConversion"/>
  <hyperlinks>
    <hyperlink ref="K1" location="預告統計資料發布時間表!A1" display="回發布時間表" xr:uid="{28AF148A-56BE-4F0F-B478-F1CCB1285C96}"/>
  </hyperlinks>
  <printOptions verticalCentered="1"/>
  <pageMargins left="0.19685039370078741" right="0.24" top="0.47244094488188981" bottom="0.28999999999999998" header="0.31496062992125984" footer="0.17"/>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1473B-E71E-4AA8-8A0E-28EBBE0D95F7}">
  <sheetPr>
    <pageSetUpPr fitToPage="1"/>
  </sheetPr>
  <dimension ref="A1:I41"/>
  <sheetViews>
    <sheetView topLeftCell="A22" zoomScale="70" zoomScaleNormal="70" workbookViewId="0">
      <selection activeCell="F33" sqref="F33"/>
    </sheetView>
  </sheetViews>
  <sheetFormatPr defaultColWidth="7.21875" defaultRowHeight="15" x14ac:dyDescent="0.3"/>
  <cols>
    <col min="1" max="1" width="18.88671875" style="46" customWidth="1"/>
    <col min="2" max="2" width="15.88671875" style="46" customWidth="1"/>
    <col min="3" max="3" width="36.44140625" style="46" customWidth="1"/>
    <col min="4" max="5" width="18.21875" style="46" customWidth="1"/>
    <col min="6" max="6" width="19.77734375" style="46" customWidth="1"/>
    <col min="7" max="7" width="18.21875" style="46" customWidth="1"/>
    <col min="8" max="16384" width="7.21875" style="46"/>
  </cols>
  <sheetData>
    <row r="1" spans="1:9" ht="17.25" customHeight="1" thickBot="1" x14ac:dyDescent="0.35">
      <c r="A1" s="45" t="s">
        <v>151</v>
      </c>
      <c r="D1" s="45" t="s">
        <v>105</v>
      </c>
      <c r="E1" s="852" t="s">
        <v>152</v>
      </c>
      <c r="F1" s="853"/>
      <c r="G1" s="854"/>
      <c r="H1" s="47"/>
      <c r="I1" s="47"/>
    </row>
    <row r="2" spans="1:9" ht="18" customHeight="1" thickBot="1" x14ac:dyDescent="0.35">
      <c r="A2" s="45" t="s">
        <v>153</v>
      </c>
      <c r="B2" s="48" t="s">
        <v>154</v>
      </c>
      <c r="C2" s="49"/>
      <c r="D2" s="45" t="s">
        <v>155</v>
      </c>
      <c r="E2" s="852" t="s">
        <v>156</v>
      </c>
      <c r="F2" s="853"/>
      <c r="G2" s="854"/>
      <c r="H2" s="33" t="s">
        <v>107</v>
      </c>
      <c r="I2" s="47"/>
    </row>
    <row r="3" spans="1:9" ht="42.6" customHeight="1" x14ac:dyDescent="0.3">
      <c r="A3" s="855" t="s">
        <v>157</v>
      </c>
      <c r="B3" s="855"/>
      <c r="C3" s="855"/>
      <c r="D3" s="855"/>
      <c r="E3" s="855"/>
      <c r="F3" s="855"/>
      <c r="G3" s="855"/>
    </row>
    <row r="4" spans="1:9" x14ac:dyDescent="0.3">
      <c r="A4" s="856"/>
      <c r="B4" s="856"/>
      <c r="C4" s="856"/>
      <c r="D4" s="856"/>
      <c r="E4" s="856"/>
      <c r="F4" s="856"/>
      <c r="G4" s="856"/>
    </row>
    <row r="5" spans="1:9" ht="18.75" customHeight="1" thickBot="1" x14ac:dyDescent="0.35">
      <c r="A5" s="857" t="s">
        <v>251</v>
      </c>
      <c r="B5" s="857"/>
      <c r="C5" s="857"/>
      <c r="D5" s="857"/>
      <c r="E5" s="857"/>
      <c r="F5" s="857"/>
      <c r="G5" s="857"/>
    </row>
    <row r="6" spans="1:9" ht="19.5" customHeight="1" x14ac:dyDescent="0.3">
      <c r="A6" s="844" t="s">
        <v>113</v>
      </c>
      <c r="B6" s="844"/>
      <c r="C6" s="845"/>
      <c r="D6" s="848" t="s">
        <v>158</v>
      </c>
      <c r="E6" s="50"/>
      <c r="F6" s="50"/>
      <c r="G6" s="850" t="s">
        <v>159</v>
      </c>
    </row>
    <row r="7" spans="1:9" ht="48" customHeight="1" thickBot="1" x14ac:dyDescent="0.35">
      <c r="A7" s="846"/>
      <c r="B7" s="846"/>
      <c r="C7" s="847"/>
      <c r="D7" s="849"/>
      <c r="E7" s="51" t="s">
        <v>160</v>
      </c>
      <c r="F7" s="52" t="s">
        <v>161</v>
      </c>
      <c r="G7" s="851"/>
    </row>
    <row r="8" spans="1:9" ht="32.1" customHeight="1" x14ac:dyDescent="0.3">
      <c r="A8" s="832" t="s">
        <v>162</v>
      </c>
      <c r="B8" s="834" t="s">
        <v>163</v>
      </c>
      <c r="C8" s="835"/>
      <c r="D8" s="53">
        <f>SUM(D9:D11)</f>
        <v>122.28</v>
      </c>
      <c r="E8" s="53">
        <f t="shared" ref="E8:G8" si="0">SUM(E9:E11)</f>
        <v>0</v>
      </c>
      <c r="F8" s="53">
        <f t="shared" si="0"/>
        <v>0</v>
      </c>
      <c r="G8" s="54">
        <f t="shared" si="0"/>
        <v>0</v>
      </c>
    </row>
    <row r="9" spans="1:9" ht="32.1" customHeight="1" x14ac:dyDescent="0.3">
      <c r="A9" s="832"/>
      <c r="B9" s="836" t="s">
        <v>164</v>
      </c>
      <c r="C9" s="837"/>
      <c r="D9" s="55">
        <v>110.43</v>
      </c>
      <c r="E9" s="56">
        <v>0</v>
      </c>
      <c r="F9" s="57">
        <v>0</v>
      </c>
      <c r="G9" s="58">
        <v>0</v>
      </c>
    </row>
    <row r="10" spans="1:9" ht="32.1" customHeight="1" x14ac:dyDescent="0.3">
      <c r="A10" s="832"/>
      <c r="B10" s="838" t="s">
        <v>165</v>
      </c>
      <c r="C10" s="839"/>
      <c r="D10" s="55">
        <v>0</v>
      </c>
      <c r="E10" s="56">
        <v>0</v>
      </c>
      <c r="F10" s="57">
        <v>0</v>
      </c>
      <c r="G10" s="58">
        <v>0</v>
      </c>
    </row>
    <row r="11" spans="1:9" ht="32.1" customHeight="1" x14ac:dyDescent="0.3">
      <c r="A11" s="833"/>
      <c r="B11" s="831" t="s">
        <v>166</v>
      </c>
      <c r="C11" s="840"/>
      <c r="D11" s="55">
        <v>11.85</v>
      </c>
      <c r="E11" s="56">
        <v>0</v>
      </c>
      <c r="F11" s="57">
        <v>0</v>
      </c>
      <c r="G11" s="58">
        <v>0</v>
      </c>
    </row>
    <row r="12" spans="1:9" ht="32.1" customHeight="1" x14ac:dyDescent="0.3">
      <c r="A12" s="841" t="s">
        <v>167</v>
      </c>
      <c r="B12" s="838" t="s">
        <v>163</v>
      </c>
      <c r="C12" s="839"/>
      <c r="D12" s="60">
        <f>SUM(D13:D14)</f>
        <v>372.07</v>
      </c>
      <c r="E12" s="60">
        <f t="shared" ref="E12:G12" si="1">SUM(E13:E14)</f>
        <v>0</v>
      </c>
      <c r="F12" s="60">
        <f t="shared" si="1"/>
        <v>0</v>
      </c>
      <c r="G12" s="61">
        <f t="shared" si="1"/>
        <v>0</v>
      </c>
    </row>
    <row r="13" spans="1:9" ht="32.1" customHeight="1" x14ac:dyDescent="0.3">
      <c r="A13" s="842"/>
      <c r="B13" s="838" t="s">
        <v>168</v>
      </c>
      <c r="C13" s="839"/>
      <c r="D13" s="55">
        <v>122.28</v>
      </c>
      <c r="E13" s="56">
        <v>0</v>
      </c>
      <c r="F13" s="57">
        <v>0</v>
      </c>
      <c r="G13" s="62">
        <v>0</v>
      </c>
    </row>
    <row r="14" spans="1:9" ht="32.1" customHeight="1" x14ac:dyDescent="0.3">
      <c r="A14" s="842"/>
      <c r="B14" s="838" t="s">
        <v>169</v>
      </c>
      <c r="C14" s="839"/>
      <c r="D14" s="55">
        <v>249.79</v>
      </c>
      <c r="E14" s="56">
        <v>0</v>
      </c>
      <c r="F14" s="57">
        <v>0</v>
      </c>
      <c r="G14" s="58">
        <v>0</v>
      </c>
    </row>
    <row r="15" spans="1:9" ht="32.1" customHeight="1" x14ac:dyDescent="0.3">
      <c r="A15" s="842"/>
      <c r="B15" s="829" t="s">
        <v>170</v>
      </c>
      <c r="C15" s="63" t="s">
        <v>171</v>
      </c>
      <c r="D15" s="53">
        <f>D16+D17</f>
        <v>372.07</v>
      </c>
      <c r="E15" s="53">
        <f t="shared" ref="E15:G15" si="2">E16+E17</f>
        <v>0</v>
      </c>
      <c r="F15" s="53">
        <f t="shared" si="2"/>
        <v>0</v>
      </c>
      <c r="G15" s="54">
        <f t="shared" si="2"/>
        <v>0</v>
      </c>
    </row>
    <row r="16" spans="1:9" ht="32.1" customHeight="1" x14ac:dyDescent="0.3">
      <c r="A16" s="842"/>
      <c r="B16" s="829"/>
      <c r="C16" s="59" t="s">
        <v>172</v>
      </c>
      <c r="D16" s="55">
        <v>122.28</v>
      </c>
      <c r="E16" s="56">
        <v>0</v>
      </c>
      <c r="F16" s="57">
        <v>0</v>
      </c>
      <c r="G16" s="62">
        <v>0</v>
      </c>
    </row>
    <row r="17" spans="1:7" ht="32.1" customHeight="1" x14ac:dyDescent="0.3">
      <c r="A17" s="842"/>
      <c r="B17" s="830"/>
      <c r="C17" s="59" t="s">
        <v>173</v>
      </c>
      <c r="D17" s="55">
        <v>249.79</v>
      </c>
      <c r="E17" s="56">
        <v>0</v>
      </c>
      <c r="F17" s="57">
        <v>0</v>
      </c>
      <c r="G17" s="58">
        <v>0</v>
      </c>
    </row>
    <row r="18" spans="1:7" ht="32.1" customHeight="1" x14ac:dyDescent="0.3">
      <c r="A18" s="842"/>
      <c r="B18" s="828" t="s">
        <v>174</v>
      </c>
      <c r="C18" s="59" t="s">
        <v>171</v>
      </c>
      <c r="D18" s="60">
        <f>D19-D20</f>
        <v>0</v>
      </c>
      <c r="E18" s="60">
        <f t="shared" ref="E18:G18" si="3">E19-E20</f>
        <v>0</v>
      </c>
      <c r="F18" s="60">
        <f t="shared" si="3"/>
        <v>0</v>
      </c>
      <c r="G18" s="61">
        <f t="shared" si="3"/>
        <v>0</v>
      </c>
    </row>
    <row r="19" spans="1:7" ht="32.1" customHeight="1" x14ac:dyDescent="0.3">
      <c r="A19" s="842"/>
      <c r="B19" s="829"/>
      <c r="C19" s="59" t="s">
        <v>172</v>
      </c>
      <c r="D19" s="55">
        <v>0</v>
      </c>
      <c r="E19" s="56">
        <v>0</v>
      </c>
      <c r="F19" s="57">
        <v>0</v>
      </c>
      <c r="G19" s="62">
        <v>0</v>
      </c>
    </row>
    <row r="20" spans="1:7" ht="32.1" customHeight="1" x14ac:dyDescent="0.3">
      <c r="A20" s="842"/>
      <c r="B20" s="830"/>
      <c r="C20" s="59" t="s">
        <v>173</v>
      </c>
      <c r="D20" s="55">
        <v>0</v>
      </c>
      <c r="E20" s="56">
        <v>0</v>
      </c>
      <c r="F20" s="57">
        <v>0</v>
      </c>
      <c r="G20" s="58">
        <v>0</v>
      </c>
    </row>
    <row r="21" spans="1:7" ht="32.1" customHeight="1" x14ac:dyDescent="0.3">
      <c r="A21" s="842"/>
      <c r="B21" s="831" t="s">
        <v>175</v>
      </c>
      <c r="C21" s="59" t="s">
        <v>176</v>
      </c>
      <c r="D21" s="64">
        <v>0</v>
      </c>
      <c r="E21" s="65">
        <v>0</v>
      </c>
      <c r="F21" s="57">
        <v>0</v>
      </c>
      <c r="G21" s="66">
        <v>0</v>
      </c>
    </row>
    <row r="22" spans="1:7" ht="32.1" customHeight="1" x14ac:dyDescent="0.3">
      <c r="A22" s="842"/>
      <c r="B22" s="831"/>
      <c r="C22" s="59" t="s">
        <v>177</v>
      </c>
      <c r="D22" s="64">
        <v>0</v>
      </c>
      <c r="E22" s="65">
        <v>0</v>
      </c>
      <c r="F22" s="57">
        <v>0</v>
      </c>
      <c r="G22" s="58">
        <v>0</v>
      </c>
    </row>
    <row r="23" spans="1:7" ht="32.1" customHeight="1" x14ac:dyDescent="0.3">
      <c r="A23" s="842"/>
      <c r="B23" s="831"/>
      <c r="C23" s="59" t="s">
        <v>178</v>
      </c>
      <c r="D23" s="64">
        <v>0</v>
      </c>
      <c r="E23" s="65">
        <v>0</v>
      </c>
      <c r="F23" s="57">
        <v>0</v>
      </c>
      <c r="G23" s="58">
        <v>0</v>
      </c>
    </row>
    <row r="24" spans="1:7" ht="32.1" customHeight="1" x14ac:dyDescent="0.3">
      <c r="A24" s="842"/>
      <c r="B24" s="831" t="s">
        <v>179</v>
      </c>
      <c r="C24" s="59" t="s">
        <v>171</v>
      </c>
      <c r="D24" s="60">
        <f>SUM(D25:D26)</f>
        <v>0</v>
      </c>
      <c r="E24" s="60">
        <f t="shared" ref="E24:G24" si="4">SUM(E25:E26)</f>
        <v>0</v>
      </c>
      <c r="F24" s="60">
        <f t="shared" si="4"/>
        <v>0</v>
      </c>
      <c r="G24" s="61">
        <f t="shared" si="4"/>
        <v>0</v>
      </c>
    </row>
    <row r="25" spans="1:7" ht="32.1" customHeight="1" x14ac:dyDescent="0.3">
      <c r="A25" s="842"/>
      <c r="B25" s="831"/>
      <c r="C25" s="59" t="s">
        <v>172</v>
      </c>
      <c r="D25" s="55">
        <v>0</v>
      </c>
      <c r="E25" s="56">
        <v>0</v>
      </c>
      <c r="F25" s="57">
        <v>0</v>
      </c>
      <c r="G25" s="58">
        <v>0</v>
      </c>
    </row>
    <row r="26" spans="1:7" ht="32.1" customHeight="1" x14ac:dyDescent="0.3">
      <c r="A26" s="843"/>
      <c r="B26" s="831"/>
      <c r="C26" s="59" t="s">
        <v>173</v>
      </c>
      <c r="D26" s="55">
        <v>0</v>
      </c>
      <c r="E26" s="56">
        <v>0</v>
      </c>
      <c r="F26" s="57">
        <v>0</v>
      </c>
      <c r="G26" s="58">
        <v>0</v>
      </c>
    </row>
    <row r="27" spans="1:7" ht="32.1" customHeight="1" thickBot="1" x14ac:dyDescent="0.35">
      <c r="A27" s="67" t="s">
        <v>180</v>
      </c>
      <c r="B27" s="67"/>
      <c r="C27" s="68" t="s">
        <v>181</v>
      </c>
      <c r="D27" s="69">
        <v>0</v>
      </c>
      <c r="E27" s="70">
        <v>0</v>
      </c>
      <c r="F27" s="71">
        <v>0</v>
      </c>
      <c r="G27" s="72">
        <v>0</v>
      </c>
    </row>
    <row r="28" spans="1:7" ht="23.1" customHeight="1" x14ac:dyDescent="0.3">
      <c r="A28" s="73" t="s">
        <v>143</v>
      </c>
      <c r="B28" s="46" t="s">
        <v>182</v>
      </c>
      <c r="C28" s="46" t="s">
        <v>183</v>
      </c>
      <c r="D28" s="46" t="s">
        <v>184</v>
      </c>
      <c r="E28" s="73"/>
      <c r="F28" s="73"/>
      <c r="G28" s="74"/>
    </row>
    <row r="29" spans="1:7" ht="36" customHeight="1" x14ac:dyDescent="0.3">
      <c r="A29" s="75"/>
      <c r="B29" s="75" t="s">
        <v>185</v>
      </c>
      <c r="C29" s="75" t="s">
        <v>186</v>
      </c>
      <c r="D29" s="75"/>
      <c r="E29" s="75"/>
      <c r="F29" s="75"/>
      <c r="G29" s="76" t="s">
        <v>857</v>
      </c>
    </row>
    <row r="30" spans="1:7" ht="23.1" customHeight="1" x14ac:dyDescent="0.3">
      <c r="C30" s="74"/>
      <c r="G30" s="74"/>
    </row>
    <row r="31" spans="1:7" ht="23.1" customHeight="1" x14ac:dyDescent="0.3">
      <c r="C31" s="74"/>
      <c r="G31" s="74"/>
    </row>
    <row r="32" spans="1:7" ht="23.1" customHeight="1" x14ac:dyDescent="0.3">
      <c r="A32" s="77" t="s">
        <v>187</v>
      </c>
      <c r="C32" s="74"/>
      <c r="G32" s="74"/>
    </row>
    <row r="33" spans="1:7" ht="23.1" customHeight="1" x14ac:dyDescent="0.3">
      <c r="A33" s="77" t="s">
        <v>188</v>
      </c>
      <c r="C33" s="74"/>
      <c r="G33" s="74"/>
    </row>
    <row r="34" spans="1:7" ht="23.1" customHeight="1" x14ac:dyDescent="0.3">
      <c r="C34" s="74"/>
      <c r="G34" s="74"/>
    </row>
    <row r="38" spans="1:7" ht="16.2" x14ac:dyDescent="0.3">
      <c r="A38" s="78"/>
      <c r="C38" s="79"/>
    </row>
    <row r="39" spans="1:7" ht="16.2" x14ac:dyDescent="0.3">
      <c r="A39" s="78"/>
      <c r="C39" s="79"/>
    </row>
    <row r="40" spans="1:7" ht="16.2" x14ac:dyDescent="0.3">
      <c r="A40" s="78"/>
      <c r="C40" s="79"/>
    </row>
    <row r="41" spans="1:7" ht="16.2" x14ac:dyDescent="0.3">
      <c r="A41" s="78"/>
      <c r="C41" s="79"/>
    </row>
  </sheetData>
  <mergeCells count="21">
    <mergeCell ref="A6:C7"/>
    <mergeCell ref="D6:D7"/>
    <mergeCell ref="G6:G7"/>
    <mergeCell ref="E1:G1"/>
    <mergeCell ref="E2:G2"/>
    <mergeCell ref="A3:G3"/>
    <mergeCell ref="A4:G4"/>
    <mergeCell ref="A5:G5"/>
    <mergeCell ref="B18:B20"/>
    <mergeCell ref="B21:B23"/>
    <mergeCell ref="B24:B26"/>
    <mergeCell ref="A8:A11"/>
    <mergeCell ref="B8:C8"/>
    <mergeCell ref="B9:C9"/>
    <mergeCell ref="B10:C10"/>
    <mergeCell ref="B11:C11"/>
    <mergeCell ref="A12:A26"/>
    <mergeCell ref="B12:C12"/>
    <mergeCell ref="B13:C13"/>
    <mergeCell ref="B14:C14"/>
    <mergeCell ref="B15:B17"/>
  </mergeCells>
  <phoneticPr fontId="10" type="noConversion"/>
  <hyperlinks>
    <hyperlink ref="H2" location="預告統計資料發布時間表!A1" display="回發布時間表" xr:uid="{7631A693-4333-481A-94C3-16C29A8DD9A7}"/>
  </hyperlinks>
  <printOptions horizontalCentered="1"/>
  <pageMargins left="0.31496062992125984" right="0.31496062992125984" top="0.74803149606299213" bottom="0.74803149606299213" header="0.31496062992125984" footer="0.31496062992125984"/>
  <pageSetup paperSize="9" scale="66" orientation="portrait" cellComments="asDisplayed" r:id="rId1"/>
  <ignoredErrors>
    <ignoredError sqref="D24:G2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14888-E0B0-40A7-BF5E-2D2458B971E8}">
  <sheetPr>
    <pageSetUpPr fitToPage="1"/>
  </sheetPr>
  <dimension ref="A1:I41"/>
  <sheetViews>
    <sheetView topLeftCell="A7" zoomScale="70" zoomScaleNormal="70" workbookViewId="0">
      <selection activeCell="E10" sqref="E10"/>
    </sheetView>
  </sheetViews>
  <sheetFormatPr defaultColWidth="7.21875" defaultRowHeight="15" x14ac:dyDescent="0.3"/>
  <cols>
    <col min="1" max="1" width="18.88671875" style="46" customWidth="1"/>
    <col min="2" max="2" width="15.88671875" style="46" customWidth="1"/>
    <col min="3" max="3" width="36.44140625" style="46" customWidth="1"/>
    <col min="4" max="5" width="18.21875" style="46" customWidth="1"/>
    <col min="6" max="6" width="19.77734375" style="46" customWidth="1"/>
    <col min="7" max="7" width="18.21875" style="46" customWidth="1"/>
    <col min="8" max="16384" width="7.21875" style="46"/>
  </cols>
  <sheetData>
    <row r="1" spans="1:9" ht="17.25" customHeight="1" thickBot="1" x14ac:dyDescent="0.35">
      <c r="A1" s="45" t="s">
        <v>151</v>
      </c>
      <c r="D1" s="45" t="s">
        <v>105</v>
      </c>
      <c r="E1" s="852" t="s">
        <v>152</v>
      </c>
      <c r="F1" s="853"/>
      <c r="G1" s="854"/>
      <c r="H1" s="47"/>
      <c r="I1" s="47"/>
    </row>
    <row r="2" spans="1:9" ht="18" customHeight="1" thickBot="1" x14ac:dyDescent="0.35">
      <c r="A2" s="45" t="s">
        <v>153</v>
      </c>
      <c r="B2" s="48" t="s">
        <v>154</v>
      </c>
      <c r="C2" s="49"/>
      <c r="D2" s="45" t="s">
        <v>155</v>
      </c>
      <c r="E2" s="852" t="s">
        <v>156</v>
      </c>
      <c r="F2" s="853"/>
      <c r="G2" s="854"/>
      <c r="H2" s="33" t="s">
        <v>107</v>
      </c>
      <c r="I2" s="47"/>
    </row>
    <row r="3" spans="1:9" ht="42.6" customHeight="1" x14ac:dyDescent="0.3">
      <c r="A3" s="855" t="s">
        <v>157</v>
      </c>
      <c r="B3" s="855"/>
      <c r="C3" s="855"/>
      <c r="D3" s="855"/>
      <c r="E3" s="855"/>
      <c r="F3" s="855"/>
      <c r="G3" s="855"/>
    </row>
    <row r="4" spans="1:9" x14ac:dyDescent="0.3">
      <c r="A4" s="856"/>
      <c r="B4" s="856"/>
      <c r="C4" s="856"/>
      <c r="D4" s="856"/>
      <c r="E4" s="856"/>
      <c r="F4" s="856"/>
      <c r="G4" s="856"/>
    </row>
    <row r="5" spans="1:9" ht="18.75" customHeight="1" thickBot="1" x14ac:dyDescent="0.35">
      <c r="A5" s="857" t="s">
        <v>859</v>
      </c>
      <c r="B5" s="857"/>
      <c r="C5" s="857"/>
      <c r="D5" s="857"/>
      <c r="E5" s="857"/>
      <c r="F5" s="857"/>
      <c r="G5" s="857"/>
    </row>
    <row r="6" spans="1:9" ht="19.5" customHeight="1" x14ac:dyDescent="0.3">
      <c r="A6" s="844" t="s">
        <v>113</v>
      </c>
      <c r="B6" s="844"/>
      <c r="C6" s="845"/>
      <c r="D6" s="848" t="s">
        <v>158</v>
      </c>
      <c r="E6" s="50"/>
      <c r="F6" s="50"/>
      <c r="G6" s="850" t="s">
        <v>159</v>
      </c>
    </row>
    <row r="7" spans="1:9" ht="48" customHeight="1" thickBot="1" x14ac:dyDescent="0.35">
      <c r="A7" s="846"/>
      <c r="B7" s="846"/>
      <c r="C7" s="847"/>
      <c r="D7" s="849"/>
      <c r="E7" s="51" t="s">
        <v>160</v>
      </c>
      <c r="F7" s="52" t="s">
        <v>161</v>
      </c>
      <c r="G7" s="851"/>
    </row>
    <row r="8" spans="1:9" ht="32.1" customHeight="1" x14ac:dyDescent="0.3">
      <c r="A8" s="832" t="s">
        <v>162</v>
      </c>
      <c r="B8" s="834" t="s">
        <v>163</v>
      </c>
      <c r="C8" s="835"/>
      <c r="D8" s="1218">
        <f>SUM(D9:D11)</f>
        <v>151.24</v>
      </c>
      <c r="E8" s="53">
        <f t="shared" ref="E8:G8" si="0">SUM(E9:E11)</f>
        <v>0</v>
      </c>
      <c r="F8" s="53">
        <f t="shared" si="0"/>
        <v>0</v>
      </c>
      <c r="G8" s="54">
        <f t="shared" si="0"/>
        <v>0</v>
      </c>
    </row>
    <row r="9" spans="1:9" ht="32.1" customHeight="1" x14ac:dyDescent="0.3">
      <c r="A9" s="832"/>
      <c r="B9" s="836" t="s">
        <v>164</v>
      </c>
      <c r="C9" s="837"/>
      <c r="D9" s="1219">
        <v>151.24</v>
      </c>
      <c r="E9" s="56">
        <v>0</v>
      </c>
      <c r="F9" s="57">
        <v>0</v>
      </c>
      <c r="G9" s="58">
        <v>0</v>
      </c>
    </row>
    <row r="10" spans="1:9" ht="32.1" customHeight="1" x14ac:dyDescent="0.3">
      <c r="A10" s="832"/>
      <c r="B10" s="838" t="s">
        <v>165</v>
      </c>
      <c r="C10" s="839"/>
      <c r="D10" s="1219">
        <v>0</v>
      </c>
      <c r="E10" s="56">
        <v>0</v>
      </c>
      <c r="F10" s="57">
        <v>0</v>
      </c>
      <c r="G10" s="58">
        <v>0</v>
      </c>
    </row>
    <row r="11" spans="1:9" ht="32.1" customHeight="1" x14ac:dyDescent="0.3">
      <c r="A11" s="833"/>
      <c r="B11" s="831" t="s">
        <v>166</v>
      </c>
      <c r="C11" s="840"/>
      <c r="D11" s="1219">
        <v>0</v>
      </c>
      <c r="E11" s="56">
        <v>0</v>
      </c>
      <c r="F11" s="57">
        <v>0</v>
      </c>
      <c r="G11" s="58">
        <v>0</v>
      </c>
    </row>
    <row r="12" spans="1:9" ht="32.1" customHeight="1" x14ac:dyDescent="0.3">
      <c r="A12" s="841" t="s">
        <v>167</v>
      </c>
      <c r="B12" s="838" t="s">
        <v>163</v>
      </c>
      <c r="C12" s="839"/>
      <c r="D12" s="1220">
        <f>SUM(D13:D14)</f>
        <v>243.67000000000002</v>
      </c>
      <c r="E12" s="60">
        <f t="shared" ref="E12:G12" si="1">SUM(E13:E14)</f>
        <v>0</v>
      </c>
      <c r="F12" s="60">
        <f t="shared" si="1"/>
        <v>0</v>
      </c>
      <c r="G12" s="61">
        <f t="shared" si="1"/>
        <v>0</v>
      </c>
    </row>
    <row r="13" spans="1:9" ht="32.1" customHeight="1" x14ac:dyDescent="0.3">
      <c r="A13" s="842"/>
      <c r="B13" s="838" t="s">
        <v>168</v>
      </c>
      <c r="C13" s="839"/>
      <c r="D13" s="1219">
        <f>D16+D19+D25</f>
        <v>151.24</v>
      </c>
      <c r="E13" s="56">
        <v>0</v>
      </c>
      <c r="F13" s="57">
        <v>0</v>
      </c>
      <c r="G13" s="62">
        <v>0</v>
      </c>
    </row>
    <row r="14" spans="1:9" ht="32.1" customHeight="1" x14ac:dyDescent="0.3">
      <c r="A14" s="842"/>
      <c r="B14" s="838" t="s">
        <v>169</v>
      </c>
      <c r="C14" s="839"/>
      <c r="D14" s="1219">
        <f>D17+D20+D26</f>
        <v>92.43</v>
      </c>
      <c r="E14" s="56">
        <v>0</v>
      </c>
      <c r="F14" s="57">
        <v>0</v>
      </c>
      <c r="G14" s="58">
        <v>0</v>
      </c>
    </row>
    <row r="15" spans="1:9" ht="32.1" customHeight="1" x14ac:dyDescent="0.3">
      <c r="A15" s="842"/>
      <c r="B15" s="829" t="s">
        <v>170</v>
      </c>
      <c r="C15" s="63" t="s">
        <v>171</v>
      </c>
      <c r="D15" s="1218">
        <f>D16+D17</f>
        <v>92.43</v>
      </c>
      <c r="E15" s="53">
        <f t="shared" ref="E15:G15" si="2">E16+E17</f>
        <v>0</v>
      </c>
      <c r="F15" s="53">
        <f t="shared" si="2"/>
        <v>0</v>
      </c>
      <c r="G15" s="54">
        <f t="shared" si="2"/>
        <v>0</v>
      </c>
    </row>
    <row r="16" spans="1:9" ht="32.1" customHeight="1" x14ac:dyDescent="0.3">
      <c r="A16" s="842"/>
      <c r="B16" s="829"/>
      <c r="C16" s="59" t="s">
        <v>172</v>
      </c>
      <c r="D16" s="1219">
        <v>0</v>
      </c>
      <c r="E16" s="56">
        <v>0</v>
      </c>
      <c r="F16" s="57">
        <v>0</v>
      </c>
      <c r="G16" s="62">
        <v>0</v>
      </c>
    </row>
    <row r="17" spans="1:7" ht="32.1" customHeight="1" x14ac:dyDescent="0.3">
      <c r="A17" s="842"/>
      <c r="B17" s="830"/>
      <c r="C17" s="59" t="s">
        <v>173</v>
      </c>
      <c r="D17" s="1219">
        <v>92.43</v>
      </c>
      <c r="E17" s="56">
        <v>0</v>
      </c>
      <c r="F17" s="57">
        <v>0</v>
      </c>
      <c r="G17" s="58">
        <v>0</v>
      </c>
    </row>
    <row r="18" spans="1:7" ht="32.1" customHeight="1" x14ac:dyDescent="0.3">
      <c r="A18" s="842"/>
      <c r="B18" s="828" t="s">
        <v>174</v>
      </c>
      <c r="C18" s="59" t="s">
        <v>171</v>
      </c>
      <c r="D18" s="1220">
        <f>D19-D20</f>
        <v>0</v>
      </c>
      <c r="E18" s="60">
        <f t="shared" ref="E18:G18" si="3">E19-E20</f>
        <v>0</v>
      </c>
      <c r="F18" s="60">
        <f t="shared" si="3"/>
        <v>0</v>
      </c>
      <c r="G18" s="61">
        <f t="shared" si="3"/>
        <v>0</v>
      </c>
    </row>
    <row r="19" spans="1:7" ht="32.1" customHeight="1" x14ac:dyDescent="0.3">
      <c r="A19" s="842"/>
      <c r="B19" s="829"/>
      <c r="C19" s="59" t="s">
        <v>172</v>
      </c>
      <c r="D19" s="1219">
        <v>0</v>
      </c>
      <c r="E19" s="56">
        <v>0</v>
      </c>
      <c r="F19" s="57">
        <v>0</v>
      </c>
      <c r="G19" s="62">
        <v>0</v>
      </c>
    </row>
    <row r="20" spans="1:7" ht="32.1" customHeight="1" x14ac:dyDescent="0.3">
      <c r="A20" s="842"/>
      <c r="B20" s="830"/>
      <c r="C20" s="59" t="s">
        <v>173</v>
      </c>
      <c r="D20" s="1219">
        <v>0</v>
      </c>
      <c r="E20" s="56">
        <v>0</v>
      </c>
      <c r="F20" s="57">
        <v>0</v>
      </c>
      <c r="G20" s="58">
        <v>0</v>
      </c>
    </row>
    <row r="21" spans="1:7" ht="32.1" customHeight="1" x14ac:dyDescent="0.3">
      <c r="A21" s="842"/>
      <c r="B21" s="831" t="s">
        <v>175</v>
      </c>
      <c r="C21" s="59" t="s">
        <v>176</v>
      </c>
      <c r="D21" s="1221">
        <v>0</v>
      </c>
      <c r="E21" s="65">
        <v>0</v>
      </c>
      <c r="F21" s="57">
        <v>0</v>
      </c>
      <c r="G21" s="66">
        <v>0</v>
      </c>
    </row>
    <row r="22" spans="1:7" ht="32.1" customHeight="1" x14ac:dyDescent="0.3">
      <c r="A22" s="842"/>
      <c r="B22" s="831"/>
      <c r="C22" s="59" t="s">
        <v>177</v>
      </c>
      <c r="D22" s="1221">
        <v>0</v>
      </c>
      <c r="E22" s="65">
        <v>0</v>
      </c>
      <c r="F22" s="57">
        <v>0</v>
      </c>
      <c r="G22" s="58">
        <v>0</v>
      </c>
    </row>
    <row r="23" spans="1:7" ht="32.1" customHeight="1" x14ac:dyDescent="0.3">
      <c r="A23" s="842"/>
      <c r="B23" s="831"/>
      <c r="C23" s="59" t="s">
        <v>178</v>
      </c>
      <c r="D23" s="1221">
        <v>0</v>
      </c>
      <c r="E23" s="65">
        <v>0</v>
      </c>
      <c r="F23" s="57">
        <v>0</v>
      </c>
      <c r="G23" s="58">
        <v>0</v>
      </c>
    </row>
    <row r="24" spans="1:7" ht="32.1" customHeight="1" x14ac:dyDescent="0.3">
      <c r="A24" s="842"/>
      <c r="B24" s="831" t="s">
        <v>179</v>
      </c>
      <c r="C24" s="59" t="s">
        <v>171</v>
      </c>
      <c r="D24" s="1220">
        <f>SUM(D25:D26)</f>
        <v>151.24</v>
      </c>
      <c r="E24" s="60">
        <f t="shared" ref="E24:G24" si="4">SUM(E25:E26)</f>
        <v>0</v>
      </c>
      <c r="F24" s="60">
        <f t="shared" si="4"/>
        <v>0</v>
      </c>
      <c r="G24" s="61">
        <f t="shared" si="4"/>
        <v>0</v>
      </c>
    </row>
    <row r="25" spans="1:7" ht="32.1" customHeight="1" x14ac:dyDescent="0.3">
      <c r="A25" s="842"/>
      <c r="B25" s="831"/>
      <c r="C25" s="59" t="s">
        <v>172</v>
      </c>
      <c r="D25" s="1219">
        <v>151.24</v>
      </c>
      <c r="E25" s="56">
        <v>0</v>
      </c>
      <c r="F25" s="57">
        <v>0</v>
      </c>
      <c r="G25" s="58">
        <v>0</v>
      </c>
    </row>
    <row r="26" spans="1:7" ht="32.1" customHeight="1" x14ac:dyDescent="0.3">
      <c r="A26" s="843"/>
      <c r="B26" s="831"/>
      <c r="C26" s="59" t="s">
        <v>173</v>
      </c>
      <c r="D26" s="1219">
        <v>0</v>
      </c>
      <c r="E26" s="56">
        <v>0</v>
      </c>
      <c r="F26" s="57">
        <v>0</v>
      </c>
      <c r="G26" s="58">
        <v>0</v>
      </c>
    </row>
    <row r="27" spans="1:7" ht="32.1" customHeight="1" thickBot="1" x14ac:dyDescent="0.35">
      <c r="A27" s="67" t="s">
        <v>180</v>
      </c>
      <c r="B27" s="67"/>
      <c r="C27" s="68" t="s">
        <v>181</v>
      </c>
      <c r="D27" s="1222">
        <v>0</v>
      </c>
      <c r="E27" s="70">
        <v>0</v>
      </c>
      <c r="F27" s="71">
        <v>0</v>
      </c>
      <c r="G27" s="72">
        <v>0</v>
      </c>
    </row>
    <row r="28" spans="1:7" ht="23.1" customHeight="1" x14ac:dyDescent="0.3">
      <c r="A28" s="73" t="s">
        <v>143</v>
      </c>
      <c r="B28" s="46" t="s">
        <v>182</v>
      </c>
      <c r="C28" s="46" t="s">
        <v>183</v>
      </c>
      <c r="D28" s="46" t="s">
        <v>184</v>
      </c>
      <c r="E28" s="73"/>
      <c r="F28" s="73"/>
      <c r="G28" s="74"/>
    </row>
    <row r="29" spans="1:7" ht="36" customHeight="1" x14ac:dyDescent="0.3">
      <c r="A29" s="75"/>
      <c r="B29" s="75" t="s">
        <v>185</v>
      </c>
      <c r="C29" s="75" t="s">
        <v>186</v>
      </c>
      <c r="D29" s="75"/>
      <c r="E29" s="75"/>
      <c r="F29" s="75"/>
      <c r="G29" s="76" t="s">
        <v>855</v>
      </c>
    </row>
    <row r="30" spans="1:7" ht="23.1" customHeight="1" x14ac:dyDescent="0.3">
      <c r="C30" s="74"/>
      <c r="G30" s="74"/>
    </row>
    <row r="31" spans="1:7" ht="23.1" customHeight="1" x14ac:dyDescent="0.3">
      <c r="C31" s="74"/>
      <c r="G31" s="74"/>
    </row>
    <row r="32" spans="1:7" ht="23.1" customHeight="1" x14ac:dyDescent="0.3">
      <c r="A32" s="77" t="s">
        <v>187</v>
      </c>
      <c r="C32" s="74"/>
      <c r="G32" s="74"/>
    </row>
    <row r="33" spans="1:7" ht="23.1" customHeight="1" x14ac:dyDescent="0.3">
      <c r="A33" s="77" t="s">
        <v>188</v>
      </c>
      <c r="C33" s="74"/>
      <c r="G33" s="74"/>
    </row>
    <row r="34" spans="1:7" ht="23.1" customHeight="1" x14ac:dyDescent="0.3">
      <c r="C34" s="74"/>
      <c r="G34" s="74"/>
    </row>
    <row r="38" spans="1:7" ht="16.2" x14ac:dyDescent="0.3">
      <c r="A38" s="78"/>
      <c r="C38" s="79"/>
    </row>
    <row r="39" spans="1:7" ht="16.2" x14ac:dyDescent="0.3">
      <c r="A39" s="78"/>
      <c r="C39" s="79"/>
    </row>
    <row r="40" spans="1:7" ht="16.2" x14ac:dyDescent="0.3">
      <c r="A40" s="78"/>
      <c r="C40" s="79"/>
    </row>
    <row r="41" spans="1:7" ht="16.2" x14ac:dyDescent="0.3">
      <c r="A41" s="78"/>
      <c r="C41" s="79"/>
    </row>
  </sheetData>
  <mergeCells count="21">
    <mergeCell ref="B18:B20"/>
    <mergeCell ref="B21:B23"/>
    <mergeCell ref="B24:B26"/>
    <mergeCell ref="A8:A11"/>
    <mergeCell ref="B8:C8"/>
    <mergeCell ref="B9:C9"/>
    <mergeCell ref="B10:C10"/>
    <mergeCell ref="B11:C11"/>
    <mergeCell ref="A12:A26"/>
    <mergeCell ref="B12:C12"/>
    <mergeCell ref="B13:C13"/>
    <mergeCell ref="B14:C14"/>
    <mergeCell ref="B15:B17"/>
    <mergeCell ref="E1:G1"/>
    <mergeCell ref="E2:G2"/>
    <mergeCell ref="A3:G3"/>
    <mergeCell ref="A4:G4"/>
    <mergeCell ref="A5:G5"/>
    <mergeCell ref="A6:C7"/>
    <mergeCell ref="D6:D7"/>
    <mergeCell ref="G6:G7"/>
  </mergeCells>
  <phoneticPr fontId="10" type="noConversion"/>
  <hyperlinks>
    <hyperlink ref="H2" location="預告統計資料發布時間表!A1" display="回發布時間表" xr:uid="{389D8C0A-54ED-425F-96DF-494E69C16FF8}"/>
  </hyperlinks>
  <printOptions horizontalCentered="1"/>
  <pageMargins left="0.31496062992125984" right="0.31496062992125984" top="0.74803149606299213" bottom="0.74803149606299213" header="0.31496062992125984" footer="0.31496062992125984"/>
  <pageSetup paperSize="9" scale="66"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EAB68-4EFD-4ECD-B91D-91188DAB5BBC}">
  <dimension ref="A1:M225"/>
  <sheetViews>
    <sheetView zoomScale="76" zoomScaleNormal="76" zoomScaleSheetLayoutView="76" zoomScalePageLayoutView="70" workbookViewId="0">
      <selection sqref="A1:P1"/>
    </sheetView>
  </sheetViews>
  <sheetFormatPr defaultColWidth="9" defaultRowHeight="16.2" x14ac:dyDescent="0.3"/>
  <cols>
    <col min="1" max="1" width="12.21875" style="89" customWidth="1"/>
    <col min="2" max="3" width="11" style="89" customWidth="1"/>
    <col min="4" max="6" width="11" style="103" customWidth="1"/>
    <col min="7" max="10" width="11" style="89" customWidth="1"/>
    <col min="11" max="11" width="17.88671875" style="89" customWidth="1"/>
    <col min="12" max="12" width="20.77734375" style="89" customWidth="1"/>
    <col min="13" max="256" width="9" style="89"/>
    <col min="257" max="257" width="12.21875" style="89" customWidth="1"/>
    <col min="258" max="266" width="11" style="89" customWidth="1"/>
    <col min="267" max="267" width="17.88671875" style="89" customWidth="1"/>
    <col min="268" max="268" width="20.77734375" style="89" customWidth="1"/>
    <col min="269" max="512" width="9" style="89"/>
    <col min="513" max="513" width="12.21875" style="89" customWidth="1"/>
    <col min="514" max="522" width="11" style="89" customWidth="1"/>
    <col min="523" max="523" width="17.88671875" style="89" customWidth="1"/>
    <col min="524" max="524" width="20.77734375" style="89" customWidth="1"/>
    <col min="525" max="768" width="9" style="89"/>
    <col min="769" max="769" width="12.21875" style="89" customWidth="1"/>
    <col min="770" max="778" width="11" style="89" customWidth="1"/>
    <col min="779" max="779" width="17.88671875" style="89" customWidth="1"/>
    <col min="780" max="780" width="20.77734375" style="89" customWidth="1"/>
    <col min="781" max="1024" width="9" style="89"/>
    <col min="1025" max="1025" width="12.21875" style="89" customWidth="1"/>
    <col min="1026" max="1034" width="11" style="89" customWidth="1"/>
    <col min="1035" max="1035" width="17.88671875" style="89" customWidth="1"/>
    <col min="1036" max="1036" width="20.77734375" style="89" customWidth="1"/>
    <col min="1037" max="1280" width="9" style="89"/>
    <col min="1281" max="1281" width="12.21875" style="89" customWidth="1"/>
    <col min="1282" max="1290" width="11" style="89" customWidth="1"/>
    <col min="1291" max="1291" width="17.88671875" style="89" customWidth="1"/>
    <col min="1292" max="1292" width="20.77734375" style="89" customWidth="1"/>
    <col min="1293" max="1536" width="9" style="89"/>
    <col min="1537" max="1537" width="12.21875" style="89" customWidth="1"/>
    <col min="1538" max="1546" width="11" style="89" customWidth="1"/>
    <col min="1547" max="1547" width="17.88671875" style="89" customWidth="1"/>
    <col min="1548" max="1548" width="20.77734375" style="89" customWidth="1"/>
    <col min="1549" max="1792" width="9" style="89"/>
    <col min="1793" max="1793" width="12.21875" style="89" customWidth="1"/>
    <col min="1794" max="1802" width="11" style="89" customWidth="1"/>
    <col min="1803" max="1803" width="17.88671875" style="89" customWidth="1"/>
    <col min="1804" max="1804" width="20.77734375" style="89" customWidth="1"/>
    <col min="1805" max="2048" width="9" style="89"/>
    <col min="2049" max="2049" width="12.21875" style="89" customWidth="1"/>
    <col min="2050" max="2058" width="11" style="89" customWidth="1"/>
    <col min="2059" max="2059" width="17.88671875" style="89" customWidth="1"/>
    <col min="2060" max="2060" width="20.77734375" style="89" customWidth="1"/>
    <col min="2061" max="2304" width="9" style="89"/>
    <col min="2305" max="2305" width="12.21875" style="89" customWidth="1"/>
    <col min="2306" max="2314" width="11" style="89" customWidth="1"/>
    <col min="2315" max="2315" width="17.88671875" style="89" customWidth="1"/>
    <col min="2316" max="2316" width="20.77734375" style="89" customWidth="1"/>
    <col min="2317" max="2560" width="9" style="89"/>
    <col min="2561" max="2561" width="12.21875" style="89" customWidth="1"/>
    <col min="2562" max="2570" width="11" style="89" customWidth="1"/>
    <col min="2571" max="2571" width="17.88671875" style="89" customWidth="1"/>
    <col min="2572" max="2572" width="20.77734375" style="89" customWidth="1"/>
    <col min="2573" max="2816" width="9" style="89"/>
    <col min="2817" max="2817" width="12.21875" style="89" customWidth="1"/>
    <col min="2818" max="2826" width="11" style="89" customWidth="1"/>
    <col min="2827" max="2827" width="17.88671875" style="89" customWidth="1"/>
    <col min="2828" max="2828" width="20.77734375" style="89" customWidth="1"/>
    <col min="2829" max="3072" width="9" style="89"/>
    <col min="3073" max="3073" width="12.21875" style="89" customWidth="1"/>
    <col min="3074" max="3082" width="11" style="89" customWidth="1"/>
    <col min="3083" max="3083" width="17.88671875" style="89" customWidth="1"/>
    <col min="3084" max="3084" width="20.77734375" style="89" customWidth="1"/>
    <col min="3085" max="3328" width="9" style="89"/>
    <col min="3329" max="3329" width="12.21875" style="89" customWidth="1"/>
    <col min="3330" max="3338" width="11" style="89" customWidth="1"/>
    <col min="3339" max="3339" width="17.88671875" style="89" customWidth="1"/>
    <col min="3340" max="3340" width="20.77734375" style="89" customWidth="1"/>
    <col min="3341" max="3584" width="9" style="89"/>
    <col min="3585" max="3585" width="12.21875" style="89" customWidth="1"/>
    <col min="3586" max="3594" width="11" style="89" customWidth="1"/>
    <col min="3595" max="3595" width="17.88671875" style="89" customWidth="1"/>
    <col min="3596" max="3596" width="20.77734375" style="89" customWidth="1"/>
    <col min="3597" max="3840" width="9" style="89"/>
    <col min="3841" max="3841" width="12.21875" style="89" customWidth="1"/>
    <col min="3842" max="3850" width="11" style="89" customWidth="1"/>
    <col min="3851" max="3851" width="17.88671875" style="89" customWidth="1"/>
    <col min="3852" max="3852" width="20.77734375" style="89" customWidth="1"/>
    <col min="3853" max="4096" width="9" style="89"/>
    <col min="4097" max="4097" width="12.21875" style="89" customWidth="1"/>
    <col min="4098" max="4106" width="11" style="89" customWidth="1"/>
    <col min="4107" max="4107" width="17.88671875" style="89" customWidth="1"/>
    <col min="4108" max="4108" width="20.77734375" style="89" customWidth="1"/>
    <col min="4109" max="4352" width="9" style="89"/>
    <col min="4353" max="4353" width="12.21875" style="89" customWidth="1"/>
    <col min="4354" max="4362" width="11" style="89" customWidth="1"/>
    <col min="4363" max="4363" width="17.88671875" style="89" customWidth="1"/>
    <col min="4364" max="4364" width="20.77734375" style="89" customWidth="1"/>
    <col min="4365" max="4608" width="9" style="89"/>
    <col min="4609" max="4609" width="12.21875" style="89" customWidth="1"/>
    <col min="4610" max="4618" width="11" style="89" customWidth="1"/>
    <col min="4619" max="4619" width="17.88671875" style="89" customWidth="1"/>
    <col min="4620" max="4620" width="20.77734375" style="89" customWidth="1"/>
    <col min="4621" max="4864" width="9" style="89"/>
    <col min="4865" max="4865" width="12.21875" style="89" customWidth="1"/>
    <col min="4866" max="4874" width="11" style="89" customWidth="1"/>
    <col min="4875" max="4875" width="17.88671875" style="89" customWidth="1"/>
    <col min="4876" max="4876" width="20.77734375" style="89" customWidth="1"/>
    <col min="4877" max="5120" width="9" style="89"/>
    <col min="5121" max="5121" width="12.21875" style="89" customWidth="1"/>
    <col min="5122" max="5130" width="11" style="89" customWidth="1"/>
    <col min="5131" max="5131" width="17.88671875" style="89" customWidth="1"/>
    <col min="5132" max="5132" width="20.77734375" style="89" customWidth="1"/>
    <col min="5133" max="5376" width="9" style="89"/>
    <col min="5377" max="5377" width="12.21875" style="89" customWidth="1"/>
    <col min="5378" max="5386" width="11" style="89" customWidth="1"/>
    <col min="5387" max="5387" width="17.88671875" style="89" customWidth="1"/>
    <col min="5388" max="5388" width="20.77734375" style="89" customWidth="1"/>
    <col min="5389" max="5632" width="9" style="89"/>
    <col min="5633" max="5633" width="12.21875" style="89" customWidth="1"/>
    <col min="5634" max="5642" width="11" style="89" customWidth="1"/>
    <col min="5643" max="5643" width="17.88671875" style="89" customWidth="1"/>
    <col min="5644" max="5644" width="20.77734375" style="89" customWidth="1"/>
    <col min="5645" max="5888" width="9" style="89"/>
    <col min="5889" max="5889" width="12.21875" style="89" customWidth="1"/>
    <col min="5890" max="5898" width="11" style="89" customWidth="1"/>
    <col min="5899" max="5899" width="17.88671875" style="89" customWidth="1"/>
    <col min="5900" max="5900" width="20.77734375" style="89" customWidth="1"/>
    <col min="5901" max="6144" width="9" style="89"/>
    <col min="6145" max="6145" width="12.21875" style="89" customWidth="1"/>
    <col min="6146" max="6154" width="11" style="89" customWidth="1"/>
    <col min="6155" max="6155" width="17.88671875" style="89" customWidth="1"/>
    <col min="6156" max="6156" width="20.77734375" style="89" customWidth="1"/>
    <col min="6157" max="6400" width="9" style="89"/>
    <col min="6401" max="6401" width="12.21875" style="89" customWidth="1"/>
    <col min="6402" max="6410" width="11" style="89" customWidth="1"/>
    <col min="6411" max="6411" width="17.88671875" style="89" customWidth="1"/>
    <col min="6412" max="6412" width="20.77734375" style="89" customWidth="1"/>
    <col min="6413" max="6656" width="9" style="89"/>
    <col min="6657" max="6657" width="12.21875" style="89" customWidth="1"/>
    <col min="6658" max="6666" width="11" style="89" customWidth="1"/>
    <col min="6667" max="6667" width="17.88671875" style="89" customWidth="1"/>
    <col min="6668" max="6668" width="20.77734375" style="89" customWidth="1"/>
    <col min="6669" max="6912" width="9" style="89"/>
    <col min="6913" max="6913" width="12.21875" style="89" customWidth="1"/>
    <col min="6914" max="6922" width="11" style="89" customWidth="1"/>
    <col min="6923" max="6923" width="17.88671875" style="89" customWidth="1"/>
    <col min="6924" max="6924" width="20.77734375" style="89" customWidth="1"/>
    <col min="6925" max="7168" width="9" style="89"/>
    <col min="7169" max="7169" width="12.21875" style="89" customWidth="1"/>
    <col min="7170" max="7178" width="11" style="89" customWidth="1"/>
    <col min="7179" max="7179" width="17.88671875" style="89" customWidth="1"/>
    <col min="7180" max="7180" width="20.77734375" style="89" customWidth="1"/>
    <col min="7181" max="7424" width="9" style="89"/>
    <col min="7425" max="7425" width="12.21875" style="89" customWidth="1"/>
    <col min="7426" max="7434" width="11" style="89" customWidth="1"/>
    <col min="7435" max="7435" width="17.88671875" style="89" customWidth="1"/>
    <col min="7436" max="7436" width="20.77734375" style="89" customWidth="1"/>
    <col min="7437" max="7680" width="9" style="89"/>
    <col min="7681" max="7681" width="12.21875" style="89" customWidth="1"/>
    <col min="7682" max="7690" width="11" style="89" customWidth="1"/>
    <col min="7691" max="7691" width="17.88671875" style="89" customWidth="1"/>
    <col min="7692" max="7692" width="20.77734375" style="89" customWidth="1"/>
    <col min="7693" max="7936" width="9" style="89"/>
    <col min="7937" max="7937" width="12.21875" style="89" customWidth="1"/>
    <col min="7938" max="7946" width="11" style="89" customWidth="1"/>
    <col min="7947" max="7947" width="17.88671875" style="89" customWidth="1"/>
    <col min="7948" max="7948" width="20.77734375" style="89" customWidth="1"/>
    <col min="7949" max="8192" width="9" style="89"/>
    <col min="8193" max="8193" width="12.21875" style="89" customWidth="1"/>
    <col min="8194" max="8202" width="11" style="89" customWidth="1"/>
    <col min="8203" max="8203" width="17.88671875" style="89" customWidth="1"/>
    <col min="8204" max="8204" width="20.77734375" style="89" customWidth="1"/>
    <col min="8205" max="8448" width="9" style="89"/>
    <col min="8449" max="8449" width="12.21875" style="89" customWidth="1"/>
    <col min="8450" max="8458" width="11" style="89" customWidth="1"/>
    <col min="8459" max="8459" width="17.88671875" style="89" customWidth="1"/>
    <col min="8460" max="8460" width="20.77734375" style="89" customWidth="1"/>
    <col min="8461" max="8704" width="9" style="89"/>
    <col min="8705" max="8705" width="12.21875" style="89" customWidth="1"/>
    <col min="8706" max="8714" width="11" style="89" customWidth="1"/>
    <col min="8715" max="8715" width="17.88671875" style="89" customWidth="1"/>
    <col min="8716" max="8716" width="20.77734375" style="89" customWidth="1"/>
    <col min="8717" max="8960" width="9" style="89"/>
    <col min="8961" max="8961" width="12.21875" style="89" customWidth="1"/>
    <col min="8962" max="8970" width="11" style="89" customWidth="1"/>
    <col min="8971" max="8971" width="17.88671875" style="89" customWidth="1"/>
    <col min="8972" max="8972" width="20.77734375" style="89" customWidth="1"/>
    <col min="8973" max="9216" width="9" style="89"/>
    <col min="9217" max="9217" width="12.21875" style="89" customWidth="1"/>
    <col min="9218" max="9226" width="11" style="89" customWidth="1"/>
    <col min="9227" max="9227" width="17.88671875" style="89" customWidth="1"/>
    <col min="9228" max="9228" width="20.77734375" style="89" customWidth="1"/>
    <col min="9229" max="9472" width="9" style="89"/>
    <col min="9473" max="9473" width="12.21875" style="89" customWidth="1"/>
    <col min="9474" max="9482" width="11" style="89" customWidth="1"/>
    <col min="9483" max="9483" width="17.88671875" style="89" customWidth="1"/>
    <col min="9484" max="9484" width="20.77734375" style="89" customWidth="1"/>
    <col min="9485" max="9728" width="9" style="89"/>
    <col min="9729" max="9729" width="12.21875" style="89" customWidth="1"/>
    <col min="9730" max="9738" width="11" style="89" customWidth="1"/>
    <col min="9739" max="9739" width="17.88671875" style="89" customWidth="1"/>
    <col min="9740" max="9740" width="20.77734375" style="89" customWidth="1"/>
    <col min="9741" max="9984" width="9" style="89"/>
    <col min="9985" max="9985" width="12.21875" style="89" customWidth="1"/>
    <col min="9986" max="9994" width="11" style="89" customWidth="1"/>
    <col min="9995" max="9995" width="17.88671875" style="89" customWidth="1"/>
    <col min="9996" max="9996" width="20.77734375" style="89" customWidth="1"/>
    <col min="9997" max="10240" width="9" style="89"/>
    <col min="10241" max="10241" width="12.21875" style="89" customWidth="1"/>
    <col min="10242" max="10250" width="11" style="89" customWidth="1"/>
    <col min="10251" max="10251" width="17.88671875" style="89" customWidth="1"/>
    <col min="10252" max="10252" width="20.77734375" style="89" customWidth="1"/>
    <col min="10253" max="10496" width="9" style="89"/>
    <col min="10497" max="10497" width="12.21875" style="89" customWidth="1"/>
    <col min="10498" max="10506" width="11" style="89" customWidth="1"/>
    <col min="10507" max="10507" width="17.88671875" style="89" customWidth="1"/>
    <col min="10508" max="10508" width="20.77734375" style="89" customWidth="1"/>
    <col min="10509" max="10752" width="9" style="89"/>
    <col min="10753" max="10753" width="12.21875" style="89" customWidth="1"/>
    <col min="10754" max="10762" width="11" style="89" customWidth="1"/>
    <col min="10763" max="10763" width="17.88671875" style="89" customWidth="1"/>
    <col min="10764" max="10764" width="20.77734375" style="89" customWidth="1"/>
    <col min="10765" max="11008" width="9" style="89"/>
    <col min="11009" max="11009" width="12.21875" style="89" customWidth="1"/>
    <col min="11010" max="11018" width="11" style="89" customWidth="1"/>
    <col min="11019" max="11019" width="17.88671875" style="89" customWidth="1"/>
    <col min="11020" max="11020" width="20.77734375" style="89" customWidth="1"/>
    <col min="11021" max="11264" width="9" style="89"/>
    <col min="11265" max="11265" width="12.21875" style="89" customWidth="1"/>
    <col min="11266" max="11274" width="11" style="89" customWidth="1"/>
    <col min="11275" max="11275" width="17.88671875" style="89" customWidth="1"/>
    <col min="11276" max="11276" width="20.77734375" style="89" customWidth="1"/>
    <col min="11277" max="11520" width="9" style="89"/>
    <col min="11521" max="11521" width="12.21875" style="89" customWidth="1"/>
    <col min="11522" max="11530" width="11" style="89" customWidth="1"/>
    <col min="11531" max="11531" width="17.88671875" style="89" customWidth="1"/>
    <col min="11532" max="11532" width="20.77734375" style="89" customWidth="1"/>
    <col min="11533" max="11776" width="9" style="89"/>
    <col min="11777" max="11777" width="12.21875" style="89" customWidth="1"/>
    <col min="11778" max="11786" width="11" style="89" customWidth="1"/>
    <col min="11787" max="11787" width="17.88671875" style="89" customWidth="1"/>
    <col min="11788" max="11788" width="20.77734375" style="89" customWidth="1"/>
    <col min="11789" max="12032" width="9" style="89"/>
    <col min="12033" max="12033" width="12.21875" style="89" customWidth="1"/>
    <col min="12034" max="12042" width="11" style="89" customWidth="1"/>
    <col min="12043" max="12043" width="17.88671875" style="89" customWidth="1"/>
    <col min="12044" max="12044" width="20.77734375" style="89" customWidth="1"/>
    <col min="12045" max="12288" width="9" style="89"/>
    <col min="12289" max="12289" width="12.21875" style="89" customWidth="1"/>
    <col min="12290" max="12298" width="11" style="89" customWidth="1"/>
    <col min="12299" max="12299" width="17.88671875" style="89" customWidth="1"/>
    <col min="12300" max="12300" width="20.77734375" style="89" customWidth="1"/>
    <col min="12301" max="12544" width="9" style="89"/>
    <col min="12545" max="12545" width="12.21875" style="89" customWidth="1"/>
    <col min="12546" max="12554" width="11" style="89" customWidth="1"/>
    <col min="12555" max="12555" width="17.88671875" style="89" customWidth="1"/>
    <col min="12556" max="12556" width="20.77734375" style="89" customWidth="1"/>
    <col min="12557" max="12800" width="9" style="89"/>
    <col min="12801" max="12801" width="12.21875" style="89" customWidth="1"/>
    <col min="12802" max="12810" width="11" style="89" customWidth="1"/>
    <col min="12811" max="12811" width="17.88671875" style="89" customWidth="1"/>
    <col min="12812" max="12812" width="20.77734375" style="89" customWidth="1"/>
    <col min="12813" max="13056" width="9" style="89"/>
    <col min="13057" max="13057" width="12.21875" style="89" customWidth="1"/>
    <col min="13058" max="13066" width="11" style="89" customWidth="1"/>
    <col min="13067" max="13067" width="17.88671875" style="89" customWidth="1"/>
    <col min="13068" max="13068" width="20.77734375" style="89" customWidth="1"/>
    <col min="13069" max="13312" width="9" style="89"/>
    <col min="13313" max="13313" width="12.21875" style="89" customWidth="1"/>
    <col min="13314" max="13322" width="11" style="89" customWidth="1"/>
    <col min="13323" max="13323" width="17.88671875" style="89" customWidth="1"/>
    <col min="13324" max="13324" width="20.77734375" style="89" customWidth="1"/>
    <col min="13325" max="13568" width="9" style="89"/>
    <col min="13569" max="13569" width="12.21875" style="89" customWidth="1"/>
    <col min="13570" max="13578" width="11" style="89" customWidth="1"/>
    <col min="13579" max="13579" width="17.88671875" style="89" customWidth="1"/>
    <col min="13580" max="13580" width="20.77734375" style="89" customWidth="1"/>
    <col min="13581" max="13824" width="9" style="89"/>
    <col min="13825" max="13825" width="12.21875" style="89" customWidth="1"/>
    <col min="13826" max="13834" width="11" style="89" customWidth="1"/>
    <col min="13835" max="13835" width="17.88671875" style="89" customWidth="1"/>
    <col min="13836" max="13836" width="20.77734375" style="89" customWidth="1"/>
    <col min="13837" max="14080" width="9" style="89"/>
    <col min="14081" max="14081" width="12.21875" style="89" customWidth="1"/>
    <col min="14082" max="14090" width="11" style="89" customWidth="1"/>
    <col min="14091" max="14091" width="17.88671875" style="89" customWidth="1"/>
    <col min="14092" max="14092" width="20.77734375" style="89" customWidth="1"/>
    <col min="14093" max="14336" width="9" style="89"/>
    <col min="14337" max="14337" width="12.21875" style="89" customWidth="1"/>
    <col min="14338" max="14346" width="11" style="89" customWidth="1"/>
    <col min="14347" max="14347" width="17.88671875" style="89" customWidth="1"/>
    <col min="14348" max="14348" width="20.77734375" style="89" customWidth="1"/>
    <col min="14349" max="14592" width="9" style="89"/>
    <col min="14593" max="14593" width="12.21875" style="89" customWidth="1"/>
    <col min="14594" max="14602" width="11" style="89" customWidth="1"/>
    <col min="14603" max="14603" width="17.88671875" style="89" customWidth="1"/>
    <col min="14604" max="14604" width="20.77734375" style="89" customWidth="1"/>
    <col min="14605" max="14848" width="9" style="89"/>
    <col min="14849" max="14849" width="12.21875" style="89" customWidth="1"/>
    <col min="14850" max="14858" width="11" style="89" customWidth="1"/>
    <col min="14859" max="14859" width="17.88671875" style="89" customWidth="1"/>
    <col min="14860" max="14860" width="20.77734375" style="89" customWidth="1"/>
    <col min="14861" max="15104" width="9" style="89"/>
    <col min="15105" max="15105" width="12.21875" style="89" customWidth="1"/>
    <col min="15106" max="15114" width="11" style="89" customWidth="1"/>
    <col min="15115" max="15115" width="17.88671875" style="89" customWidth="1"/>
    <col min="15116" max="15116" width="20.77734375" style="89" customWidth="1"/>
    <col min="15117" max="15360" width="9" style="89"/>
    <col min="15361" max="15361" width="12.21875" style="89" customWidth="1"/>
    <col min="15362" max="15370" width="11" style="89" customWidth="1"/>
    <col min="15371" max="15371" width="17.88671875" style="89" customWidth="1"/>
    <col min="15372" max="15372" width="20.77734375" style="89" customWidth="1"/>
    <col min="15373" max="15616" width="9" style="89"/>
    <col min="15617" max="15617" width="12.21875" style="89" customWidth="1"/>
    <col min="15618" max="15626" width="11" style="89" customWidth="1"/>
    <col min="15627" max="15627" width="17.88671875" style="89" customWidth="1"/>
    <col min="15628" max="15628" width="20.77734375" style="89" customWidth="1"/>
    <col min="15629" max="15872" width="9" style="89"/>
    <col min="15873" max="15873" width="12.21875" style="89" customWidth="1"/>
    <col min="15874" max="15882" width="11" style="89" customWidth="1"/>
    <col min="15883" max="15883" width="17.88671875" style="89" customWidth="1"/>
    <col min="15884" max="15884" width="20.77734375" style="89" customWidth="1"/>
    <col min="15885" max="16128" width="9" style="89"/>
    <col min="16129" max="16129" width="12.21875" style="89" customWidth="1"/>
    <col min="16130" max="16138" width="11" style="89" customWidth="1"/>
    <col min="16139" max="16139" width="17.88671875" style="89" customWidth="1"/>
    <col min="16140" max="16140" width="20.77734375" style="89" customWidth="1"/>
    <col min="16141" max="16384" width="9" style="89"/>
  </cols>
  <sheetData>
    <row r="1" spans="1:13" s="82" customFormat="1" ht="21" customHeight="1" x14ac:dyDescent="0.3">
      <c r="A1" s="80" t="s">
        <v>189</v>
      </c>
      <c r="B1" s="81"/>
      <c r="D1" s="81"/>
      <c r="E1" s="81"/>
      <c r="F1" s="81"/>
      <c r="I1" s="876" t="s">
        <v>105</v>
      </c>
      <c r="J1" s="876"/>
      <c r="K1" s="877" t="s">
        <v>190</v>
      </c>
      <c r="L1" s="878"/>
      <c r="M1" s="83" t="s">
        <v>107</v>
      </c>
    </row>
    <row r="2" spans="1:13" s="82" customFormat="1" ht="21" customHeight="1" x14ac:dyDescent="0.3">
      <c r="A2" s="80" t="s">
        <v>191</v>
      </c>
      <c r="B2" s="84" t="s">
        <v>192</v>
      </c>
      <c r="D2" s="85"/>
      <c r="E2" s="85"/>
      <c r="F2" s="85"/>
      <c r="G2" s="84"/>
      <c r="I2" s="876" t="s">
        <v>193</v>
      </c>
      <c r="J2" s="876"/>
      <c r="K2" s="876" t="s">
        <v>194</v>
      </c>
      <c r="L2" s="876"/>
    </row>
    <row r="3" spans="1:13" s="86" customFormat="1" ht="37.5" customHeight="1" x14ac:dyDescent="0.3">
      <c r="A3" s="879" t="s">
        <v>195</v>
      </c>
      <c r="B3" s="880"/>
      <c r="C3" s="880"/>
      <c r="D3" s="880"/>
      <c r="E3" s="880"/>
      <c r="F3" s="880"/>
      <c r="G3" s="880"/>
      <c r="H3" s="880"/>
      <c r="I3" s="880"/>
      <c r="J3" s="880"/>
      <c r="K3" s="880"/>
      <c r="L3" s="880"/>
    </row>
    <row r="4" spans="1:13" ht="21" customHeight="1" thickBot="1" x14ac:dyDescent="0.35">
      <c r="A4" s="87"/>
      <c r="B4" s="87"/>
      <c r="C4" s="87"/>
      <c r="D4" s="87"/>
      <c r="E4" s="87"/>
      <c r="F4" s="875" t="s">
        <v>253</v>
      </c>
      <c r="G4" s="875"/>
      <c r="H4" s="875"/>
      <c r="I4" s="87"/>
      <c r="J4" s="87"/>
      <c r="K4" s="858" t="s">
        <v>196</v>
      </c>
      <c r="L4" s="858"/>
    </row>
    <row r="5" spans="1:13" s="91" customFormat="1" ht="37.200000000000003" customHeight="1" x14ac:dyDescent="0.3">
      <c r="A5" s="861" t="s">
        <v>197</v>
      </c>
      <c r="B5" s="864" t="s">
        <v>198</v>
      </c>
      <c r="C5" s="867" t="s">
        <v>199</v>
      </c>
      <c r="D5" s="868"/>
      <c r="E5" s="868"/>
      <c r="F5" s="868"/>
      <c r="G5" s="868"/>
      <c r="H5" s="868"/>
      <c r="I5" s="868"/>
      <c r="J5" s="869" t="s">
        <v>200</v>
      </c>
      <c r="K5" s="870"/>
      <c r="L5" s="870"/>
    </row>
    <row r="6" spans="1:13" s="91" customFormat="1" ht="37.200000000000003" customHeight="1" x14ac:dyDescent="0.3">
      <c r="A6" s="862"/>
      <c r="B6" s="865"/>
      <c r="C6" s="871" t="s">
        <v>171</v>
      </c>
      <c r="D6" s="873" t="s">
        <v>201</v>
      </c>
      <c r="E6" s="873"/>
      <c r="F6" s="873"/>
      <c r="G6" s="873" t="s">
        <v>202</v>
      </c>
      <c r="H6" s="873"/>
      <c r="I6" s="873"/>
      <c r="J6" s="873" t="s">
        <v>203</v>
      </c>
      <c r="K6" s="873"/>
      <c r="L6" s="874"/>
    </row>
    <row r="7" spans="1:13" s="91" customFormat="1" ht="37.200000000000003" customHeight="1" thickBot="1" x14ac:dyDescent="0.35">
      <c r="A7" s="863"/>
      <c r="B7" s="866"/>
      <c r="C7" s="872"/>
      <c r="D7" s="94" t="s">
        <v>204</v>
      </c>
      <c r="E7" s="94" t="s">
        <v>205</v>
      </c>
      <c r="F7" s="94" t="s">
        <v>206</v>
      </c>
      <c r="G7" s="94" t="s">
        <v>204</v>
      </c>
      <c r="H7" s="94" t="s">
        <v>205</v>
      </c>
      <c r="I7" s="94" t="s">
        <v>206</v>
      </c>
      <c r="J7" s="94" t="s">
        <v>204</v>
      </c>
      <c r="K7" s="94" t="s">
        <v>205</v>
      </c>
      <c r="L7" s="95" t="s">
        <v>206</v>
      </c>
    </row>
    <row r="8" spans="1:13" s="91" customFormat="1" ht="43.95" customHeight="1" thickBot="1" x14ac:dyDescent="0.35">
      <c r="A8" s="90" t="s">
        <v>207</v>
      </c>
      <c r="B8" s="96">
        <f>C8+J8</f>
        <v>20</v>
      </c>
      <c r="C8" s="96">
        <f>D8+G8</f>
        <v>20</v>
      </c>
      <c r="D8" s="96">
        <f>SUM(E8:F8)</f>
        <v>0</v>
      </c>
      <c r="E8" s="97">
        <v>0</v>
      </c>
      <c r="F8" s="97">
        <v>0</v>
      </c>
      <c r="G8" s="96">
        <f>SUM(H8:I8)</f>
        <v>20</v>
      </c>
      <c r="H8" s="97">
        <v>20</v>
      </c>
      <c r="I8" s="97">
        <v>0</v>
      </c>
      <c r="J8" s="96">
        <f>SUM(K8:L8)</f>
        <v>0</v>
      </c>
      <c r="K8" s="97">
        <v>0</v>
      </c>
      <c r="L8" s="98">
        <v>0</v>
      </c>
    </row>
    <row r="9" spans="1:13" s="91" customFormat="1" ht="43.95" customHeight="1" thickBot="1" x14ac:dyDescent="0.35">
      <c r="A9" s="92" t="s">
        <v>208</v>
      </c>
      <c r="B9" s="96">
        <f t="shared" ref="B9:B11" si="0">C9+J9</f>
        <v>0</v>
      </c>
      <c r="C9" s="96">
        <f t="shared" ref="C9:C11" si="1">D9+G9</f>
        <v>0</v>
      </c>
      <c r="D9" s="96">
        <f t="shared" ref="D9:D11" si="2">SUM(E9:F9)</f>
        <v>0</v>
      </c>
      <c r="E9" s="97">
        <v>0</v>
      </c>
      <c r="F9" s="97">
        <v>0</v>
      </c>
      <c r="G9" s="96">
        <f t="shared" ref="G9:G11" si="3">SUM(H9:I9)</f>
        <v>0</v>
      </c>
      <c r="H9" s="97">
        <v>0</v>
      </c>
      <c r="I9" s="97">
        <v>0</v>
      </c>
      <c r="J9" s="96">
        <f t="shared" ref="J9:J11" si="4">SUM(K9:L9)</f>
        <v>0</v>
      </c>
      <c r="K9" s="97">
        <v>0</v>
      </c>
      <c r="L9" s="98">
        <v>0</v>
      </c>
    </row>
    <row r="10" spans="1:13" s="91" customFormat="1" ht="43.95" customHeight="1" thickBot="1" x14ac:dyDescent="0.35">
      <c r="A10" s="92" t="s">
        <v>209</v>
      </c>
      <c r="B10" s="96">
        <f t="shared" si="0"/>
        <v>20</v>
      </c>
      <c r="C10" s="96">
        <f t="shared" si="1"/>
        <v>20</v>
      </c>
      <c r="D10" s="96">
        <f t="shared" si="2"/>
        <v>0</v>
      </c>
      <c r="E10" s="97">
        <v>0</v>
      </c>
      <c r="F10" s="97">
        <v>0</v>
      </c>
      <c r="G10" s="96">
        <f t="shared" si="3"/>
        <v>20</v>
      </c>
      <c r="H10" s="97">
        <v>20</v>
      </c>
      <c r="I10" s="97">
        <v>0</v>
      </c>
      <c r="J10" s="96">
        <f t="shared" si="4"/>
        <v>0</v>
      </c>
      <c r="K10" s="97">
        <v>0</v>
      </c>
      <c r="L10" s="98">
        <v>0</v>
      </c>
    </row>
    <row r="11" spans="1:13" s="91" customFormat="1" ht="43.95" customHeight="1" thickBot="1" x14ac:dyDescent="0.35">
      <c r="A11" s="93" t="s">
        <v>210</v>
      </c>
      <c r="B11" s="99">
        <f t="shared" si="0"/>
        <v>0</v>
      </c>
      <c r="C11" s="99">
        <f t="shared" si="1"/>
        <v>0</v>
      </c>
      <c r="D11" s="99">
        <f t="shared" si="2"/>
        <v>0</v>
      </c>
      <c r="E11" s="100">
        <v>0</v>
      </c>
      <c r="F11" s="100">
        <v>0</v>
      </c>
      <c r="G11" s="99">
        <f t="shared" si="3"/>
        <v>0</v>
      </c>
      <c r="H11" s="100">
        <v>0</v>
      </c>
      <c r="I11" s="100">
        <v>0</v>
      </c>
      <c r="J11" s="99">
        <f t="shared" si="4"/>
        <v>0</v>
      </c>
      <c r="K11" s="100">
        <v>0</v>
      </c>
      <c r="L11" s="101">
        <v>0</v>
      </c>
    </row>
    <row r="12" spans="1:13" x14ac:dyDescent="0.3">
      <c r="A12" s="102" t="s">
        <v>143</v>
      </c>
      <c r="C12" s="102" t="s">
        <v>144</v>
      </c>
      <c r="E12" s="102" t="s">
        <v>145</v>
      </c>
      <c r="H12" s="104" t="s">
        <v>146</v>
      </c>
      <c r="L12" s="105" t="s">
        <v>254</v>
      </c>
    </row>
    <row r="13" spans="1:13" x14ac:dyDescent="0.3">
      <c r="E13" s="89" t="s">
        <v>147</v>
      </c>
      <c r="K13" s="858"/>
      <c r="L13" s="858"/>
    </row>
    <row r="14" spans="1:13" x14ac:dyDescent="0.3">
      <c r="A14" s="102"/>
    </row>
    <row r="15" spans="1:13" ht="21.75" customHeight="1" x14ac:dyDescent="0.3">
      <c r="A15" s="89" t="s">
        <v>211</v>
      </c>
    </row>
    <row r="16" spans="1:13" ht="19.95" customHeight="1" x14ac:dyDescent="0.3">
      <c r="A16" s="859" t="s">
        <v>212</v>
      </c>
      <c r="B16" s="859"/>
      <c r="C16" s="859"/>
      <c r="D16" s="859"/>
      <c r="E16" s="859"/>
      <c r="F16" s="859"/>
      <c r="G16" s="859"/>
      <c r="H16" s="859"/>
      <c r="I16" s="859"/>
      <c r="J16" s="859"/>
      <c r="K16" s="859"/>
      <c r="L16" s="859"/>
    </row>
    <row r="17" spans="1:12" ht="17.399999999999999" customHeight="1" x14ac:dyDescent="0.3">
      <c r="A17" s="860" t="s">
        <v>213</v>
      </c>
      <c r="B17" s="860"/>
      <c r="C17" s="860"/>
      <c r="D17" s="860"/>
      <c r="E17" s="860"/>
      <c r="F17" s="860"/>
      <c r="G17" s="860"/>
      <c r="H17" s="860"/>
      <c r="I17" s="860"/>
      <c r="J17" s="860"/>
      <c r="K17" s="860"/>
      <c r="L17" s="860"/>
    </row>
    <row r="18" spans="1:12" ht="17.399999999999999" customHeight="1" x14ac:dyDescent="0.3">
      <c r="A18" s="860" t="s">
        <v>214</v>
      </c>
      <c r="B18" s="860"/>
      <c r="C18" s="860"/>
      <c r="D18" s="860"/>
      <c r="E18" s="860"/>
      <c r="F18" s="860"/>
      <c r="G18" s="860"/>
      <c r="H18" s="860"/>
      <c r="I18" s="860"/>
      <c r="J18" s="860"/>
      <c r="K18" s="860"/>
      <c r="L18" s="860"/>
    </row>
    <row r="19" spans="1:12" ht="21" customHeight="1" x14ac:dyDescent="0.45">
      <c r="A19" s="106"/>
      <c r="B19" s="106"/>
      <c r="C19" s="106"/>
      <c r="D19" s="107"/>
      <c r="E19" s="107"/>
      <c r="F19" s="108"/>
      <c r="G19" s="106"/>
      <c r="H19" s="106"/>
      <c r="I19" s="106"/>
      <c r="J19" s="106"/>
      <c r="K19" s="106"/>
    </row>
    <row r="20" spans="1:12" ht="21" customHeight="1" x14ac:dyDescent="0.45">
      <c r="A20" s="106"/>
      <c r="B20" s="106"/>
      <c r="C20" s="106"/>
      <c r="D20" s="107"/>
      <c r="E20" s="107"/>
      <c r="F20" s="107"/>
      <c r="G20" s="106"/>
      <c r="H20" s="106"/>
      <c r="I20" s="106"/>
      <c r="J20" s="106"/>
      <c r="K20" s="106"/>
    </row>
    <row r="21" spans="1:12" ht="21" customHeight="1" x14ac:dyDescent="0.45">
      <c r="A21" s="106"/>
      <c r="B21" s="106"/>
      <c r="C21" s="106"/>
      <c r="D21" s="107"/>
      <c r="E21" s="107"/>
      <c r="F21" s="107"/>
      <c r="G21" s="106"/>
      <c r="H21" s="106"/>
      <c r="I21" s="106"/>
      <c r="J21" s="106"/>
      <c r="K21" s="106"/>
    </row>
    <row r="22" spans="1:12" ht="21" customHeight="1" x14ac:dyDescent="0.45">
      <c r="A22" s="106"/>
      <c r="B22" s="106"/>
      <c r="C22" s="106"/>
      <c r="D22" s="107"/>
      <c r="E22" s="107"/>
      <c r="F22" s="107"/>
      <c r="G22" s="106"/>
      <c r="H22" s="106"/>
      <c r="I22" s="106"/>
      <c r="J22" s="106"/>
      <c r="K22" s="106"/>
    </row>
    <row r="23" spans="1:12" ht="21" customHeight="1" x14ac:dyDescent="0.45">
      <c r="A23" s="106"/>
      <c r="B23" s="106"/>
      <c r="C23" s="106"/>
      <c r="D23" s="107"/>
      <c r="E23" s="107"/>
      <c r="F23" s="107"/>
      <c r="G23" s="106"/>
      <c r="H23" s="106"/>
      <c r="I23" s="106"/>
      <c r="J23" s="106"/>
      <c r="K23" s="106"/>
    </row>
    <row r="24" spans="1:12" ht="21" customHeight="1" x14ac:dyDescent="0.45">
      <c r="A24" s="106"/>
      <c r="B24" s="106"/>
      <c r="C24" s="106"/>
      <c r="D24" s="107"/>
      <c r="E24" s="107"/>
      <c r="F24" s="107"/>
      <c r="G24" s="106"/>
      <c r="H24" s="106"/>
      <c r="I24" s="106"/>
      <c r="J24" s="106"/>
      <c r="K24" s="106"/>
    </row>
    <row r="25" spans="1:12" ht="21" customHeight="1" x14ac:dyDescent="0.45">
      <c r="A25" s="106"/>
      <c r="B25" s="106"/>
      <c r="C25" s="106"/>
      <c r="D25" s="107"/>
      <c r="E25" s="107"/>
      <c r="F25" s="107"/>
      <c r="G25" s="106"/>
      <c r="H25" s="106"/>
      <c r="I25" s="106"/>
      <c r="J25" s="106"/>
      <c r="K25" s="106"/>
    </row>
    <row r="26" spans="1:12" ht="21" customHeight="1" x14ac:dyDescent="0.45">
      <c r="A26" s="106"/>
      <c r="B26" s="106"/>
      <c r="C26" s="106"/>
      <c r="D26" s="107"/>
      <c r="E26" s="107"/>
      <c r="F26" s="107"/>
      <c r="G26" s="106"/>
      <c r="H26" s="106"/>
      <c r="I26" s="106"/>
      <c r="J26" s="106"/>
      <c r="K26" s="106"/>
    </row>
    <row r="27" spans="1:12" ht="21" customHeight="1" x14ac:dyDescent="0.45">
      <c r="A27" s="106"/>
      <c r="B27" s="106"/>
      <c r="C27" s="106"/>
      <c r="D27" s="107"/>
      <c r="E27" s="107"/>
      <c r="F27" s="107"/>
      <c r="G27" s="106"/>
      <c r="H27" s="106"/>
      <c r="I27" s="106"/>
      <c r="J27" s="106"/>
      <c r="K27" s="106"/>
    </row>
    <row r="28" spans="1:12" ht="21" customHeight="1" x14ac:dyDescent="0.45">
      <c r="A28" s="106"/>
      <c r="B28" s="106"/>
      <c r="C28" s="106"/>
      <c r="D28" s="107"/>
      <c r="E28" s="107"/>
      <c r="F28" s="107"/>
      <c r="G28" s="106"/>
      <c r="H28" s="106"/>
      <c r="I28" s="106"/>
    </row>
    <row r="29" spans="1:12" ht="21" customHeight="1" x14ac:dyDescent="0.45">
      <c r="A29" s="106"/>
      <c r="B29" s="106"/>
      <c r="C29" s="106"/>
      <c r="D29" s="107"/>
      <c r="E29" s="107"/>
      <c r="F29" s="107"/>
      <c r="G29" s="106"/>
      <c r="H29" s="106"/>
      <c r="I29" s="106"/>
    </row>
    <row r="30" spans="1:12" ht="21" customHeight="1" x14ac:dyDescent="0.45">
      <c r="A30" s="106"/>
      <c r="B30" s="106"/>
      <c r="C30" s="106"/>
      <c r="D30" s="107"/>
      <c r="E30" s="107"/>
      <c r="F30" s="107"/>
      <c r="G30" s="106"/>
      <c r="H30" s="106"/>
      <c r="I30" s="106"/>
    </row>
    <row r="31" spans="1:12" ht="21" customHeight="1" x14ac:dyDescent="0.45">
      <c r="A31" s="106"/>
      <c r="B31" s="106"/>
      <c r="C31" s="106"/>
      <c r="D31" s="107"/>
      <c r="E31" s="107"/>
      <c r="F31" s="107"/>
      <c r="G31" s="106"/>
      <c r="H31" s="106"/>
      <c r="I31" s="106"/>
    </row>
    <row r="32" spans="1:12" ht="21" customHeight="1" x14ac:dyDescent="0.45">
      <c r="A32" s="106"/>
      <c r="B32" s="106"/>
      <c r="C32" s="106"/>
      <c r="D32" s="107"/>
      <c r="E32" s="107"/>
      <c r="F32" s="107"/>
      <c r="G32" s="106"/>
      <c r="H32" s="106"/>
      <c r="I32" s="106"/>
    </row>
    <row r="33" spans="1:9" ht="21" customHeight="1" x14ac:dyDescent="0.45">
      <c r="A33" s="106"/>
      <c r="B33" s="106"/>
      <c r="C33" s="106"/>
      <c r="D33" s="107"/>
      <c r="E33" s="107"/>
      <c r="F33" s="107"/>
      <c r="G33" s="106"/>
      <c r="H33" s="106"/>
      <c r="I33" s="106"/>
    </row>
    <row r="34" spans="1:9" ht="21" customHeight="1" x14ac:dyDescent="0.45">
      <c r="A34" s="106"/>
      <c r="B34" s="106"/>
      <c r="C34" s="106"/>
      <c r="D34" s="107"/>
      <c r="E34" s="107"/>
      <c r="F34" s="107"/>
      <c r="G34" s="106"/>
      <c r="H34" s="106"/>
      <c r="I34" s="106"/>
    </row>
    <row r="35" spans="1:9" ht="21" customHeight="1" x14ac:dyDescent="0.45">
      <c r="A35" s="106"/>
      <c r="B35" s="106"/>
      <c r="C35" s="106"/>
      <c r="D35" s="107"/>
      <c r="E35" s="107"/>
      <c r="F35" s="107"/>
      <c r="G35" s="106"/>
      <c r="H35" s="106"/>
      <c r="I35" s="106"/>
    </row>
    <row r="36" spans="1:9" ht="21" customHeight="1" x14ac:dyDescent="0.45">
      <c r="A36" s="106"/>
      <c r="B36" s="106"/>
      <c r="C36" s="106"/>
      <c r="D36" s="107"/>
      <c r="E36" s="107"/>
      <c r="F36" s="107"/>
      <c r="G36" s="106"/>
      <c r="H36" s="106"/>
      <c r="I36" s="106"/>
    </row>
    <row r="37" spans="1:9" ht="21" customHeight="1" x14ac:dyDescent="0.45">
      <c r="A37" s="106"/>
      <c r="B37" s="106"/>
      <c r="C37" s="106"/>
      <c r="D37" s="107"/>
      <c r="E37" s="107"/>
      <c r="F37" s="107"/>
      <c r="G37" s="106"/>
      <c r="H37" s="106"/>
      <c r="I37" s="106"/>
    </row>
    <row r="38" spans="1:9" ht="24.6" x14ac:dyDescent="0.45">
      <c r="A38" s="106"/>
      <c r="B38" s="106"/>
      <c r="C38" s="106"/>
      <c r="D38" s="107"/>
      <c r="E38" s="107"/>
      <c r="F38" s="107"/>
      <c r="G38" s="106"/>
      <c r="H38" s="106"/>
      <c r="I38" s="106"/>
    </row>
    <row r="39" spans="1:9" ht="24.6" x14ac:dyDescent="0.45">
      <c r="A39" s="106"/>
      <c r="B39" s="106"/>
      <c r="C39" s="106"/>
      <c r="D39" s="107"/>
      <c r="E39" s="107"/>
      <c r="F39" s="107"/>
      <c r="G39" s="106"/>
      <c r="H39" s="106"/>
      <c r="I39" s="106"/>
    </row>
    <row r="40" spans="1:9" ht="24.6" x14ac:dyDescent="0.45">
      <c r="A40" s="106"/>
      <c r="B40" s="106"/>
      <c r="C40" s="106"/>
      <c r="D40" s="107"/>
      <c r="E40" s="107"/>
      <c r="F40" s="107"/>
      <c r="G40" s="106"/>
      <c r="H40" s="106"/>
      <c r="I40" s="106"/>
    </row>
    <row r="41" spans="1:9" ht="24.6" x14ac:dyDescent="0.45">
      <c r="A41" s="106"/>
      <c r="B41" s="106"/>
      <c r="C41" s="106"/>
      <c r="D41" s="107"/>
      <c r="E41" s="107"/>
      <c r="F41" s="107"/>
      <c r="G41" s="106"/>
      <c r="H41" s="106"/>
      <c r="I41" s="106"/>
    </row>
    <row r="42" spans="1:9" ht="24.6" x14ac:dyDescent="0.45">
      <c r="A42" s="106"/>
      <c r="B42" s="106"/>
      <c r="C42" s="106"/>
      <c r="D42" s="107"/>
      <c r="E42" s="107"/>
      <c r="F42" s="107"/>
      <c r="G42" s="106"/>
      <c r="H42" s="106"/>
      <c r="I42" s="106"/>
    </row>
    <row r="43" spans="1:9" ht="24.6" x14ac:dyDescent="0.45">
      <c r="A43" s="106"/>
      <c r="B43" s="106"/>
      <c r="C43" s="106"/>
      <c r="D43" s="107"/>
      <c r="E43" s="107"/>
      <c r="F43" s="107"/>
      <c r="G43" s="106"/>
      <c r="H43" s="106"/>
      <c r="I43" s="106"/>
    </row>
    <row r="44" spans="1:9" ht="24.6" x14ac:dyDescent="0.45">
      <c r="A44" s="106"/>
      <c r="B44" s="106"/>
      <c r="C44" s="106"/>
      <c r="D44" s="107"/>
      <c r="E44" s="107"/>
      <c r="F44" s="107"/>
      <c r="G44" s="106"/>
      <c r="H44" s="106"/>
      <c r="I44" s="106"/>
    </row>
    <row r="45" spans="1:9" ht="24.6" x14ac:dyDescent="0.45">
      <c r="A45" s="106"/>
      <c r="B45" s="106"/>
      <c r="C45" s="106"/>
      <c r="D45" s="107"/>
      <c r="E45" s="107"/>
      <c r="F45" s="107"/>
      <c r="G45" s="106"/>
      <c r="H45" s="106"/>
      <c r="I45" s="106"/>
    </row>
    <row r="46" spans="1:9" ht="24.6" x14ac:dyDescent="0.45">
      <c r="A46" s="106"/>
      <c r="B46" s="106"/>
      <c r="C46" s="106"/>
      <c r="D46" s="107"/>
      <c r="E46" s="107"/>
      <c r="F46" s="107"/>
      <c r="G46" s="106"/>
      <c r="H46" s="106"/>
      <c r="I46" s="106"/>
    </row>
    <row r="47" spans="1:9" ht="24.6" x14ac:dyDescent="0.45">
      <c r="A47" s="106"/>
      <c r="B47" s="106"/>
      <c r="C47" s="106"/>
      <c r="D47" s="107"/>
      <c r="E47" s="107"/>
      <c r="F47" s="107"/>
      <c r="G47" s="106"/>
      <c r="H47" s="106"/>
      <c r="I47" s="106"/>
    </row>
    <row r="48" spans="1:9" ht="24.6" x14ac:dyDescent="0.45">
      <c r="A48" s="106"/>
      <c r="B48" s="106"/>
      <c r="C48" s="106"/>
      <c r="D48" s="107"/>
      <c r="E48" s="107"/>
      <c r="F48" s="107"/>
      <c r="G48" s="106"/>
      <c r="H48" s="106"/>
      <c r="I48" s="106"/>
    </row>
    <row r="49" spans="1:9" ht="24.6" x14ac:dyDescent="0.45">
      <c r="A49" s="106"/>
      <c r="B49" s="106"/>
      <c r="C49" s="106"/>
      <c r="D49" s="107"/>
      <c r="E49" s="107"/>
      <c r="F49" s="107"/>
      <c r="G49" s="106"/>
      <c r="H49" s="106"/>
      <c r="I49" s="106"/>
    </row>
    <row r="50" spans="1:9" ht="24.6" x14ac:dyDescent="0.45">
      <c r="A50" s="106"/>
      <c r="B50" s="106"/>
      <c r="C50" s="106"/>
      <c r="D50" s="107"/>
      <c r="E50" s="107"/>
      <c r="F50" s="107"/>
      <c r="G50" s="106"/>
      <c r="H50" s="106"/>
      <c r="I50" s="106"/>
    </row>
    <row r="51" spans="1:9" ht="24.6" x14ac:dyDescent="0.45">
      <c r="A51" s="106"/>
      <c r="B51" s="106"/>
      <c r="C51" s="106"/>
      <c r="D51" s="107"/>
      <c r="E51" s="107"/>
      <c r="F51" s="107"/>
      <c r="G51" s="106"/>
      <c r="H51" s="106"/>
      <c r="I51" s="106"/>
    </row>
    <row r="52" spans="1:9" ht="24.6" x14ac:dyDescent="0.45">
      <c r="A52" s="106"/>
      <c r="B52" s="106"/>
      <c r="C52" s="106"/>
      <c r="D52" s="107"/>
      <c r="E52" s="107"/>
      <c r="F52" s="107"/>
      <c r="G52" s="106"/>
      <c r="H52" s="106"/>
      <c r="I52" s="106"/>
    </row>
    <row r="53" spans="1:9" ht="24.6" x14ac:dyDescent="0.45">
      <c r="A53" s="106"/>
      <c r="B53" s="106"/>
      <c r="C53" s="106"/>
      <c r="D53" s="107"/>
      <c r="E53" s="107"/>
      <c r="F53" s="107"/>
      <c r="G53" s="106"/>
      <c r="H53" s="106"/>
      <c r="I53" s="106"/>
    </row>
    <row r="54" spans="1:9" ht="24.6" x14ac:dyDescent="0.45">
      <c r="A54" s="106"/>
      <c r="B54" s="106"/>
      <c r="C54" s="106"/>
      <c r="D54" s="107"/>
      <c r="E54" s="107"/>
      <c r="F54" s="107"/>
      <c r="G54" s="106"/>
      <c r="H54" s="106"/>
      <c r="I54" s="106"/>
    </row>
    <row r="55" spans="1:9" ht="24.6" x14ac:dyDescent="0.45">
      <c r="A55" s="106"/>
      <c r="B55" s="106"/>
      <c r="C55" s="106"/>
      <c r="D55" s="107"/>
      <c r="E55" s="107"/>
      <c r="F55" s="107"/>
      <c r="G55" s="106"/>
      <c r="H55" s="106"/>
      <c r="I55" s="106"/>
    </row>
    <row r="56" spans="1:9" ht="24.6" x14ac:dyDescent="0.45">
      <c r="A56" s="106"/>
      <c r="B56" s="106"/>
      <c r="C56" s="106"/>
      <c r="D56" s="107"/>
      <c r="E56" s="107"/>
      <c r="F56" s="107"/>
      <c r="G56" s="106"/>
      <c r="H56" s="106"/>
      <c r="I56" s="106"/>
    </row>
    <row r="57" spans="1:9" ht="24.6" x14ac:dyDescent="0.45">
      <c r="A57" s="106"/>
      <c r="B57" s="106"/>
      <c r="C57" s="106"/>
      <c r="D57" s="107"/>
      <c r="E57" s="107"/>
      <c r="F57" s="107"/>
      <c r="G57" s="106"/>
      <c r="H57" s="106"/>
      <c r="I57" s="106"/>
    </row>
    <row r="58" spans="1:9" ht="24.6" x14ac:dyDescent="0.45">
      <c r="A58" s="106"/>
      <c r="B58" s="106"/>
      <c r="C58" s="106"/>
      <c r="D58" s="107"/>
      <c r="E58" s="107"/>
      <c r="F58" s="107"/>
      <c r="G58" s="106"/>
      <c r="H58" s="106"/>
      <c r="I58" s="106"/>
    </row>
    <row r="59" spans="1:9" ht="24.6" x14ac:dyDescent="0.45">
      <c r="A59" s="106"/>
      <c r="B59" s="106"/>
      <c r="C59" s="106"/>
      <c r="D59" s="107"/>
      <c r="E59" s="107"/>
      <c r="F59" s="107"/>
      <c r="G59" s="106"/>
      <c r="H59" s="106"/>
      <c r="I59" s="106"/>
    </row>
    <row r="60" spans="1:9" ht="24.6" x14ac:dyDescent="0.45">
      <c r="A60" s="106"/>
      <c r="B60" s="106"/>
      <c r="C60" s="106"/>
      <c r="D60" s="107"/>
      <c r="E60" s="107"/>
      <c r="F60" s="107"/>
      <c r="G60" s="106"/>
      <c r="H60" s="106"/>
      <c r="I60" s="106"/>
    </row>
    <row r="61" spans="1:9" ht="24.6" x14ac:dyDescent="0.45">
      <c r="A61" s="106"/>
      <c r="B61" s="106"/>
      <c r="C61" s="106"/>
      <c r="D61" s="107"/>
      <c r="E61" s="107"/>
      <c r="F61" s="107"/>
      <c r="G61" s="106"/>
      <c r="H61" s="106"/>
      <c r="I61" s="106"/>
    </row>
    <row r="62" spans="1:9" ht="24.6" x14ac:dyDescent="0.45">
      <c r="A62" s="106"/>
      <c r="B62" s="106"/>
      <c r="C62" s="106"/>
      <c r="D62" s="107"/>
      <c r="E62" s="107"/>
      <c r="F62" s="107"/>
      <c r="G62" s="106"/>
      <c r="H62" s="106"/>
      <c r="I62" s="106"/>
    </row>
    <row r="63" spans="1:9" ht="24.6" x14ac:dyDescent="0.45">
      <c r="A63" s="106"/>
      <c r="B63" s="106"/>
      <c r="C63" s="106"/>
      <c r="D63" s="107"/>
      <c r="E63" s="107"/>
      <c r="F63" s="107"/>
      <c r="G63" s="106"/>
      <c r="H63" s="106"/>
      <c r="I63" s="106"/>
    </row>
    <row r="64" spans="1:9" ht="24.6" x14ac:dyDescent="0.45">
      <c r="A64" s="106"/>
      <c r="B64" s="106"/>
      <c r="C64" s="106"/>
      <c r="D64" s="107"/>
      <c r="E64" s="107"/>
      <c r="F64" s="107"/>
      <c r="G64" s="106"/>
      <c r="H64" s="106"/>
      <c r="I64" s="106"/>
    </row>
    <row r="65" spans="1:9" ht="24.6" x14ac:dyDescent="0.45">
      <c r="A65" s="106"/>
      <c r="B65" s="106"/>
      <c r="C65" s="106"/>
      <c r="D65" s="107"/>
      <c r="E65" s="107"/>
      <c r="F65" s="107"/>
      <c r="G65" s="106"/>
      <c r="H65" s="106"/>
      <c r="I65" s="106"/>
    </row>
    <row r="66" spans="1:9" ht="24.6" x14ac:dyDescent="0.45">
      <c r="A66" s="106"/>
      <c r="B66" s="106"/>
      <c r="C66" s="106"/>
      <c r="D66" s="107"/>
      <c r="E66" s="107"/>
      <c r="F66" s="107"/>
      <c r="G66" s="106"/>
      <c r="H66" s="106"/>
      <c r="I66" s="106"/>
    </row>
    <row r="67" spans="1:9" ht="24.6" x14ac:dyDescent="0.45">
      <c r="A67" s="106"/>
      <c r="B67" s="106"/>
      <c r="C67" s="106"/>
      <c r="D67" s="107"/>
      <c r="E67" s="107"/>
      <c r="F67" s="107"/>
      <c r="G67" s="106"/>
      <c r="H67" s="106"/>
      <c r="I67" s="106"/>
    </row>
    <row r="68" spans="1:9" ht="24.6" x14ac:dyDescent="0.45">
      <c r="A68" s="106"/>
      <c r="B68" s="106"/>
      <c r="C68" s="106"/>
      <c r="D68" s="107"/>
      <c r="E68" s="107"/>
      <c r="F68" s="107"/>
      <c r="G68" s="106"/>
      <c r="H68" s="106"/>
      <c r="I68" s="106"/>
    </row>
    <row r="69" spans="1:9" ht="24.6" x14ac:dyDescent="0.45">
      <c r="A69" s="106"/>
      <c r="B69" s="106"/>
      <c r="C69" s="106"/>
      <c r="D69" s="107"/>
      <c r="E69" s="107"/>
      <c r="F69" s="107"/>
      <c r="G69" s="106"/>
      <c r="H69" s="106"/>
      <c r="I69" s="106"/>
    </row>
    <row r="70" spans="1:9" ht="24.6" x14ac:dyDescent="0.45">
      <c r="A70" s="106"/>
      <c r="B70" s="106"/>
      <c r="C70" s="106"/>
      <c r="D70" s="107"/>
      <c r="E70" s="107"/>
      <c r="F70" s="107"/>
      <c r="G70" s="106"/>
      <c r="H70" s="106"/>
      <c r="I70" s="106"/>
    </row>
    <row r="71" spans="1:9" ht="24.6" x14ac:dyDescent="0.45">
      <c r="A71" s="106"/>
      <c r="B71" s="106"/>
      <c r="C71" s="106"/>
      <c r="D71" s="107"/>
      <c r="E71" s="107"/>
      <c r="F71" s="107"/>
      <c r="G71" s="106"/>
      <c r="H71" s="106"/>
      <c r="I71" s="106"/>
    </row>
    <row r="72" spans="1:9" ht="24.6" x14ac:dyDescent="0.45">
      <c r="A72" s="106"/>
      <c r="B72" s="106"/>
      <c r="C72" s="106"/>
      <c r="D72" s="107"/>
      <c r="E72" s="107"/>
      <c r="F72" s="107"/>
      <c r="G72" s="106"/>
      <c r="H72" s="106"/>
      <c r="I72" s="106"/>
    </row>
    <row r="73" spans="1:9" ht="24.6" x14ac:dyDescent="0.45">
      <c r="A73" s="106"/>
      <c r="B73" s="106"/>
      <c r="C73" s="106"/>
      <c r="D73" s="107"/>
      <c r="E73" s="107"/>
      <c r="F73" s="107"/>
      <c r="G73" s="106"/>
      <c r="H73" s="106"/>
      <c r="I73" s="106"/>
    </row>
    <row r="74" spans="1:9" ht="24.6" x14ac:dyDescent="0.45">
      <c r="A74" s="106"/>
      <c r="B74" s="106"/>
      <c r="C74" s="106"/>
      <c r="D74" s="107"/>
      <c r="E74" s="107"/>
      <c r="F74" s="107"/>
      <c r="G74" s="106"/>
      <c r="H74" s="106"/>
      <c r="I74" s="106"/>
    </row>
    <row r="75" spans="1:9" ht="24.6" x14ac:dyDescent="0.45">
      <c r="A75" s="106"/>
      <c r="B75" s="106"/>
      <c r="C75" s="106"/>
      <c r="D75" s="107"/>
      <c r="E75" s="107"/>
      <c r="F75" s="107"/>
      <c r="G75" s="106"/>
      <c r="H75" s="106"/>
      <c r="I75" s="106"/>
    </row>
    <row r="76" spans="1:9" ht="24.6" x14ac:dyDescent="0.45">
      <c r="A76" s="106"/>
      <c r="B76" s="106"/>
      <c r="C76" s="106"/>
      <c r="D76" s="107"/>
      <c r="E76" s="107"/>
      <c r="F76" s="107"/>
      <c r="G76" s="106"/>
      <c r="H76" s="106"/>
      <c r="I76" s="106"/>
    </row>
    <row r="77" spans="1:9" ht="24.6" x14ac:dyDescent="0.45">
      <c r="A77" s="106"/>
      <c r="B77" s="106"/>
      <c r="C77" s="106"/>
      <c r="D77" s="107"/>
      <c r="E77" s="107"/>
      <c r="F77" s="107"/>
      <c r="G77" s="106"/>
      <c r="H77" s="106"/>
      <c r="I77" s="106"/>
    </row>
    <row r="78" spans="1:9" ht="24.6" x14ac:dyDescent="0.45">
      <c r="A78" s="106"/>
      <c r="B78" s="106"/>
      <c r="C78" s="106"/>
      <c r="D78" s="107"/>
      <c r="E78" s="107"/>
      <c r="F78" s="107"/>
      <c r="G78" s="106"/>
      <c r="H78" s="106"/>
      <c r="I78" s="106"/>
    </row>
    <row r="79" spans="1:9" ht="24.6" x14ac:dyDescent="0.45">
      <c r="A79" s="106"/>
      <c r="B79" s="106"/>
      <c r="C79" s="106"/>
      <c r="D79" s="107"/>
      <c r="E79" s="107"/>
      <c r="F79" s="107"/>
      <c r="G79" s="106"/>
      <c r="H79" s="106"/>
      <c r="I79" s="106"/>
    </row>
    <row r="80" spans="1:9" ht="24.6" x14ac:dyDescent="0.45">
      <c r="A80" s="106"/>
      <c r="B80" s="106"/>
      <c r="C80" s="106"/>
      <c r="D80" s="107"/>
      <c r="E80" s="107"/>
      <c r="F80" s="107"/>
      <c r="G80" s="106"/>
      <c r="H80" s="106"/>
      <c r="I80" s="106"/>
    </row>
    <row r="81" spans="1:9" ht="24.6" x14ac:dyDescent="0.45">
      <c r="A81" s="106"/>
      <c r="B81" s="106"/>
      <c r="C81" s="106"/>
      <c r="D81" s="107"/>
      <c r="E81" s="107"/>
      <c r="F81" s="107"/>
      <c r="G81" s="106"/>
      <c r="H81" s="106"/>
      <c r="I81" s="106"/>
    </row>
    <row r="82" spans="1:9" ht="24.6" x14ac:dyDescent="0.45">
      <c r="A82" s="106"/>
      <c r="B82" s="106"/>
      <c r="C82" s="106"/>
      <c r="D82" s="107"/>
      <c r="E82" s="107"/>
      <c r="F82" s="107"/>
      <c r="G82" s="106"/>
      <c r="H82" s="106"/>
      <c r="I82" s="106"/>
    </row>
    <row r="83" spans="1:9" ht="24.6" x14ac:dyDescent="0.45">
      <c r="A83" s="106"/>
      <c r="B83" s="106"/>
      <c r="C83" s="106"/>
      <c r="D83" s="107"/>
      <c r="E83" s="107"/>
      <c r="F83" s="107"/>
      <c r="G83" s="106"/>
      <c r="H83" s="106"/>
      <c r="I83" s="106"/>
    </row>
    <row r="84" spans="1:9" ht="24.6" x14ac:dyDescent="0.45">
      <c r="A84" s="106"/>
      <c r="B84" s="106"/>
      <c r="C84" s="106"/>
      <c r="D84" s="107"/>
      <c r="E84" s="107"/>
      <c r="F84" s="107"/>
      <c r="G84" s="106"/>
      <c r="H84" s="106"/>
      <c r="I84" s="106"/>
    </row>
    <row r="85" spans="1:9" ht="24.6" x14ac:dyDescent="0.45">
      <c r="A85" s="106"/>
      <c r="B85" s="106"/>
      <c r="C85" s="106"/>
      <c r="D85" s="107"/>
      <c r="E85" s="107"/>
      <c r="F85" s="107"/>
      <c r="G85" s="106"/>
      <c r="H85" s="106"/>
      <c r="I85" s="106"/>
    </row>
    <row r="86" spans="1:9" ht="24.6" x14ac:dyDescent="0.45">
      <c r="A86" s="106"/>
      <c r="B86" s="106"/>
      <c r="C86" s="106"/>
      <c r="D86" s="107"/>
      <c r="E86" s="107"/>
      <c r="F86" s="107"/>
      <c r="G86" s="106"/>
      <c r="H86" s="106"/>
      <c r="I86" s="106"/>
    </row>
    <row r="87" spans="1:9" ht="24.6" x14ac:dyDescent="0.45">
      <c r="A87" s="106"/>
      <c r="B87" s="106"/>
      <c r="C87" s="106"/>
      <c r="D87" s="107"/>
      <c r="E87" s="107"/>
      <c r="F87" s="107"/>
      <c r="G87" s="106"/>
      <c r="H87" s="106"/>
      <c r="I87" s="106"/>
    </row>
    <row r="88" spans="1:9" ht="24.6" x14ac:dyDescent="0.45">
      <c r="A88" s="106"/>
      <c r="B88" s="106"/>
      <c r="C88" s="106"/>
      <c r="D88" s="107"/>
      <c r="E88" s="107"/>
      <c r="F88" s="107"/>
      <c r="G88" s="106"/>
      <c r="H88" s="106"/>
      <c r="I88" s="106"/>
    </row>
    <row r="89" spans="1:9" ht="24.6" x14ac:dyDescent="0.45">
      <c r="A89" s="106"/>
      <c r="B89" s="106"/>
      <c r="C89" s="106"/>
      <c r="D89" s="107"/>
      <c r="E89" s="107"/>
      <c r="F89" s="107"/>
      <c r="G89" s="106"/>
      <c r="H89" s="106"/>
      <c r="I89" s="106"/>
    </row>
    <row r="90" spans="1:9" ht="24.6" x14ac:dyDescent="0.45">
      <c r="A90" s="106"/>
      <c r="B90" s="106"/>
      <c r="C90" s="106"/>
      <c r="D90" s="107"/>
      <c r="E90" s="107"/>
      <c r="F90" s="107"/>
      <c r="G90" s="106"/>
      <c r="H90" s="106"/>
      <c r="I90" s="106"/>
    </row>
    <row r="91" spans="1:9" ht="24.6" x14ac:dyDescent="0.45">
      <c r="A91" s="106"/>
      <c r="B91" s="106"/>
      <c r="C91" s="106"/>
      <c r="D91" s="107"/>
      <c r="E91" s="107"/>
      <c r="F91" s="107"/>
      <c r="G91" s="106"/>
      <c r="H91" s="106"/>
      <c r="I91" s="106"/>
    </row>
    <row r="92" spans="1:9" ht="24.6" x14ac:dyDescent="0.45">
      <c r="A92" s="106"/>
      <c r="B92" s="106"/>
      <c r="C92" s="106"/>
      <c r="D92" s="107"/>
      <c r="E92" s="107"/>
      <c r="F92" s="107"/>
      <c r="G92" s="106"/>
      <c r="H92" s="106"/>
      <c r="I92" s="106"/>
    </row>
    <row r="93" spans="1:9" ht="24.6" x14ac:dyDescent="0.45">
      <c r="A93" s="106"/>
      <c r="B93" s="106"/>
      <c r="C93" s="106"/>
      <c r="D93" s="107"/>
      <c r="E93" s="107"/>
      <c r="F93" s="107"/>
      <c r="G93" s="106"/>
      <c r="H93" s="106"/>
      <c r="I93" s="106"/>
    </row>
    <row r="94" spans="1:9" ht="24.6" x14ac:dyDescent="0.45">
      <c r="A94" s="106"/>
      <c r="B94" s="106"/>
      <c r="C94" s="106"/>
      <c r="D94" s="107"/>
      <c r="E94" s="107"/>
      <c r="F94" s="107"/>
      <c r="G94" s="106"/>
      <c r="H94" s="106"/>
      <c r="I94" s="106"/>
    </row>
    <row r="95" spans="1:9" ht="24.6" x14ac:dyDescent="0.45">
      <c r="A95" s="106"/>
      <c r="B95" s="106"/>
      <c r="C95" s="106"/>
      <c r="D95" s="107"/>
      <c r="E95" s="107"/>
      <c r="F95" s="107"/>
      <c r="G95" s="106"/>
      <c r="H95" s="106"/>
      <c r="I95" s="106"/>
    </row>
    <row r="96" spans="1:9" ht="24.6" x14ac:dyDescent="0.45">
      <c r="A96" s="106"/>
      <c r="B96" s="106"/>
      <c r="C96" s="106"/>
      <c r="D96" s="107"/>
      <c r="E96" s="107"/>
      <c r="F96" s="107"/>
      <c r="G96" s="106"/>
      <c r="H96" s="106"/>
      <c r="I96" s="106"/>
    </row>
    <row r="97" spans="1:9" ht="24.6" x14ac:dyDescent="0.45">
      <c r="A97" s="106"/>
      <c r="B97" s="106"/>
      <c r="C97" s="106"/>
      <c r="D97" s="107"/>
      <c r="E97" s="107"/>
      <c r="F97" s="107"/>
      <c r="G97" s="106"/>
      <c r="H97" s="106"/>
      <c r="I97" s="106"/>
    </row>
    <row r="98" spans="1:9" ht="24.6" x14ac:dyDescent="0.45">
      <c r="A98" s="106"/>
      <c r="B98" s="106"/>
      <c r="C98" s="106"/>
      <c r="D98" s="107"/>
      <c r="E98" s="107"/>
      <c r="F98" s="107"/>
      <c r="G98" s="106"/>
      <c r="H98" s="106"/>
      <c r="I98" s="106"/>
    </row>
    <row r="99" spans="1:9" ht="24.6" x14ac:dyDescent="0.45">
      <c r="A99" s="106"/>
      <c r="B99" s="106"/>
      <c r="C99" s="106"/>
      <c r="D99" s="107"/>
      <c r="E99" s="107"/>
      <c r="F99" s="107"/>
      <c r="G99" s="106"/>
      <c r="H99" s="106"/>
      <c r="I99" s="106"/>
    </row>
    <row r="100" spans="1:9" ht="24.6" x14ac:dyDescent="0.45">
      <c r="A100" s="106"/>
      <c r="B100" s="106"/>
      <c r="C100" s="106"/>
      <c r="D100" s="107"/>
      <c r="E100" s="107"/>
      <c r="F100" s="107"/>
      <c r="G100" s="106"/>
      <c r="H100" s="106"/>
      <c r="I100" s="106"/>
    </row>
    <row r="101" spans="1:9" ht="24.6" x14ac:dyDescent="0.45">
      <c r="A101" s="106"/>
      <c r="B101" s="106"/>
      <c r="C101" s="106"/>
      <c r="D101" s="107"/>
      <c r="E101" s="107"/>
      <c r="F101" s="107"/>
      <c r="G101" s="106"/>
      <c r="H101" s="106"/>
      <c r="I101" s="106"/>
    </row>
    <row r="102" spans="1:9" ht="24.6" x14ac:dyDescent="0.45">
      <c r="A102" s="106"/>
      <c r="B102" s="106"/>
      <c r="C102" s="106"/>
      <c r="D102" s="107"/>
      <c r="E102" s="107"/>
      <c r="F102" s="107"/>
      <c r="G102" s="106"/>
      <c r="H102" s="106"/>
      <c r="I102" s="106"/>
    </row>
    <row r="103" spans="1:9" ht="24.6" x14ac:dyDescent="0.45">
      <c r="A103" s="106"/>
      <c r="B103" s="106"/>
      <c r="C103" s="106"/>
      <c r="D103" s="107"/>
      <c r="E103" s="107"/>
      <c r="F103" s="107"/>
      <c r="G103" s="106"/>
      <c r="H103" s="106"/>
      <c r="I103" s="106"/>
    </row>
    <row r="104" spans="1:9" ht="24.6" x14ac:dyDescent="0.45">
      <c r="A104" s="106"/>
      <c r="B104" s="106"/>
      <c r="C104" s="106"/>
      <c r="D104" s="107"/>
      <c r="E104" s="107"/>
      <c r="F104" s="107"/>
      <c r="G104" s="106"/>
      <c r="H104" s="106"/>
      <c r="I104" s="106"/>
    </row>
    <row r="105" spans="1:9" ht="24.6" x14ac:dyDescent="0.45">
      <c r="A105" s="106"/>
      <c r="B105" s="106"/>
      <c r="C105" s="106"/>
      <c r="D105" s="107"/>
      <c r="E105" s="107"/>
      <c r="F105" s="107"/>
      <c r="G105" s="106"/>
      <c r="H105" s="106"/>
      <c r="I105" s="106"/>
    </row>
    <row r="106" spans="1:9" ht="24.6" x14ac:dyDescent="0.45">
      <c r="A106" s="106"/>
      <c r="B106" s="106"/>
      <c r="C106" s="106"/>
      <c r="D106" s="107"/>
      <c r="E106" s="107"/>
      <c r="F106" s="107"/>
      <c r="G106" s="106"/>
      <c r="H106" s="106"/>
      <c r="I106" s="106"/>
    </row>
    <row r="107" spans="1:9" ht="24.6" x14ac:dyDescent="0.45">
      <c r="A107" s="106"/>
      <c r="B107" s="106"/>
      <c r="C107" s="106"/>
      <c r="D107" s="107"/>
      <c r="E107" s="107"/>
      <c r="F107" s="107"/>
      <c r="G107" s="106"/>
      <c r="H107" s="106"/>
      <c r="I107" s="106"/>
    </row>
    <row r="108" spans="1:9" ht="24.6" x14ac:dyDescent="0.45">
      <c r="A108" s="106"/>
      <c r="B108" s="106"/>
      <c r="C108" s="106"/>
      <c r="D108" s="107"/>
      <c r="E108" s="107"/>
      <c r="F108" s="107"/>
      <c r="G108" s="106"/>
      <c r="H108" s="106"/>
      <c r="I108" s="106"/>
    </row>
    <row r="109" spans="1:9" ht="24.6" x14ac:dyDescent="0.45">
      <c r="A109" s="106"/>
      <c r="B109" s="106"/>
      <c r="C109" s="106"/>
      <c r="D109" s="107"/>
      <c r="E109" s="107"/>
      <c r="F109" s="107"/>
      <c r="G109" s="106"/>
      <c r="H109" s="106"/>
      <c r="I109" s="106"/>
    </row>
    <row r="110" spans="1:9" ht="24.6" x14ac:dyDescent="0.45">
      <c r="A110" s="106"/>
      <c r="B110" s="106"/>
      <c r="C110" s="106"/>
      <c r="D110" s="107"/>
      <c r="E110" s="107"/>
      <c r="F110" s="107"/>
      <c r="G110" s="106"/>
      <c r="H110" s="106"/>
      <c r="I110" s="106"/>
    </row>
    <row r="111" spans="1:9" ht="24.6" x14ac:dyDescent="0.45">
      <c r="A111" s="106"/>
      <c r="B111" s="106"/>
      <c r="C111" s="106"/>
      <c r="D111" s="107"/>
      <c r="E111" s="107"/>
      <c r="F111" s="107"/>
      <c r="G111" s="106"/>
      <c r="H111" s="106"/>
      <c r="I111" s="106"/>
    </row>
    <row r="112" spans="1:9" ht="24.6" x14ac:dyDescent="0.45">
      <c r="A112" s="106"/>
      <c r="B112" s="106"/>
      <c r="C112" s="106"/>
      <c r="D112" s="107"/>
      <c r="E112" s="107"/>
      <c r="F112" s="107"/>
      <c r="G112" s="106"/>
      <c r="H112" s="106"/>
      <c r="I112" s="106"/>
    </row>
    <row r="113" spans="1:9" ht="24.6" x14ac:dyDescent="0.45">
      <c r="A113" s="106"/>
      <c r="B113" s="106"/>
      <c r="C113" s="106"/>
      <c r="D113" s="107"/>
      <c r="E113" s="107"/>
      <c r="F113" s="107"/>
      <c r="G113" s="106"/>
      <c r="H113" s="106"/>
      <c r="I113" s="106"/>
    </row>
    <row r="114" spans="1:9" ht="24.6" x14ac:dyDescent="0.45">
      <c r="A114" s="106"/>
      <c r="B114" s="106"/>
      <c r="C114" s="106"/>
      <c r="D114" s="107"/>
      <c r="E114" s="107"/>
      <c r="F114" s="107"/>
      <c r="G114" s="106"/>
      <c r="H114" s="106"/>
      <c r="I114" s="106"/>
    </row>
    <row r="115" spans="1:9" ht="24.6" x14ac:dyDescent="0.45">
      <c r="A115" s="106"/>
      <c r="B115" s="106"/>
      <c r="C115" s="106"/>
      <c r="D115" s="107"/>
      <c r="E115" s="107"/>
      <c r="F115" s="107"/>
      <c r="G115" s="106"/>
      <c r="H115" s="106"/>
      <c r="I115" s="106"/>
    </row>
    <row r="116" spans="1:9" ht="24.6" x14ac:dyDescent="0.45">
      <c r="A116" s="106"/>
      <c r="B116" s="106"/>
      <c r="C116" s="106"/>
      <c r="D116" s="107"/>
      <c r="E116" s="107"/>
      <c r="F116" s="107"/>
      <c r="G116" s="106"/>
      <c r="H116" s="106"/>
      <c r="I116" s="106"/>
    </row>
    <row r="117" spans="1:9" ht="24.6" x14ac:dyDescent="0.45">
      <c r="A117" s="106"/>
      <c r="B117" s="106"/>
      <c r="C117" s="106"/>
      <c r="D117" s="107"/>
      <c r="E117" s="107"/>
      <c r="F117" s="107"/>
      <c r="G117" s="106"/>
      <c r="H117" s="106"/>
      <c r="I117" s="106"/>
    </row>
    <row r="118" spans="1:9" ht="24.6" x14ac:dyDescent="0.45">
      <c r="A118" s="106"/>
      <c r="B118" s="106"/>
      <c r="C118" s="106"/>
      <c r="D118" s="107"/>
      <c r="E118" s="107"/>
      <c r="F118" s="107"/>
      <c r="G118" s="106"/>
      <c r="H118" s="106"/>
      <c r="I118" s="106"/>
    </row>
    <row r="119" spans="1:9" ht="24.6" x14ac:dyDescent="0.45">
      <c r="A119" s="106"/>
      <c r="B119" s="106"/>
      <c r="C119" s="106"/>
      <c r="D119" s="107"/>
      <c r="E119" s="107"/>
      <c r="F119" s="107"/>
      <c r="G119" s="106"/>
      <c r="H119" s="106"/>
      <c r="I119" s="106"/>
    </row>
    <row r="120" spans="1:9" ht="24.6" x14ac:dyDescent="0.45">
      <c r="A120" s="106"/>
      <c r="B120" s="106"/>
      <c r="C120" s="106"/>
      <c r="D120" s="107"/>
      <c r="E120" s="107"/>
      <c r="F120" s="107"/>
      <c r="G120" s="106"/>
      <c r="H120" s="106"/>
      <c r="I120" s="106"/>
    </row>
    <row r="121" spans="1:9" ht="24.6" x14ac:dyDescent="0.45">
      <c r="A121" s="106"/>
      <c r="B121" s="106"/>
      <c r="C121" s="106"/>
      <c r="D121" s="107"/>
      <c r="E121" s="107"/>
      <c r="F121" s="107"/>
      <c r="G121" s="106"/>
      <c r="H121" s="106"/>
      <c r="I121" s="106"/>
    </row>
    <row r="122" spans="1:9" ht="24.6" x14ac:dyDescent="0.45">
      <c r="A122" s="106"/>
      <c r="B122" s="106"/>
      <c r="C122" s="106"/>
      <c r="D122" s="107"/>
      <c r="E122" s="107"/>
      <c r="F122" s="107"/>
      <c r="G122" s="106"/>
      <c r="H122" s="106"/>
      <c r="I122" s="106"/>
    </row>
    <row r="123" spans="1:9" ht="24.6" x14ac:dyDescent="0.45">
      <c r="A123" s="106"/>
      <c r="B123" s="106"/>
      <c r="C123" s="106"/>
      <c r="D123" s="107"/>
      <c r="E123" s="107"/>
      <c r="F123" s="107"/>
      <c r="G123" s="106"/>
      <c r="H123" s="106"/>
      <c r="I123" s="106"/>
    </row>
    <row r="124" spans="1:9" ht="24.6" x14ac:dyDescent="0.45">
      <c r="A124" s="106"/>
      <c r="B124" s="106"/>
      <c r="C124" s="106"/>
      <c r="D124" s="107"/>
      <c r="E124" s="107"/>
      <c r="F124" s="107"/>
      <c r="G124" s="106"/>
      <c r="H124" s="106"/>
      <c r="I124" s="106"/>
    </row>
    <row r="125" spans="1:9" ht="24.6" x14ac:dyDescent="0.45">
      <c r="A125" s="106"/>
      <c r="B125" s="106"/>
      <c r="C125" s="106"/>
      <c r="D125" s="107"/>
      <c r="E125" s="107"/>
      <c r="F125" s="107"/>
      <c r="G125" s="106"/>
      <c r="H125" s="106"/>
      <c r="I125" s="106"/>
    </row>
    <row r="126" spans="1:9" ht="24.6" x14ac:dyDescent="0.45">
      <c r="A126" s="106"/>
      <c r="B126" s="106"/>
      <c r="C126" s="106"/>
      <c r="D126" s="107"/>
      <c r="E126" s="107"/>
      <c r="F126" s="107"/>
      <c r="G126" s="106"/>
      <c r="H126" s="106"/>
      <c r="I126" s="106"/>
    </row>
    <row r="127" spans="1:9" ht="24.6" x14ac:dyDescent="0.45">
      <c r="A127" s="106"/>
      <c r="B127" s="106"/>
      <c r="C127" s="106"/>
      <c r="D127" s="107"/>
      <c r="E127" s="107"/>
      <c r="F127" s="107"/>
      <c r="G127" s="106"/>
      <c r="H127" s="106"/>
      <c r="I127" s="106"/>
    </row>
    <row r="128" spans="1:9" ht="24.6" x14ac:dyDescent="0.45">
      <c r="A128" s="106"/>
      <c r="B128" s="106"/>
      <c r="C128" s="106"/>
      <c r="D128" s="107"/>
      <c r="E128" s="107"/>
      <c r="F128" s="107"/>
      <c r="G128" s="106"/>
      <c r="H128" s="106"/>
      <c r="I128" s="106"/>
    </row>
    <row r="129" spans="1:9" ht="24.6" x14ac:dyDescent="0.45">
      <c r="A129" s="106"/>
      <c r="B129" s="106"/>
      <c r="C129" s="106"/>
      <c r="D129" s="107"/>
      <c r="E129" s="107"/>
      <c r="F129" s="107"/>
      <c r="G129" s="106"/>
      <c r="H129" s="106"/>
      <c r="I129" s="106"/>
    </row>
    <row r="130" spans="1:9" ht="24.6" x14ac:dyDescent="0.45">
      <c r="A130" s="106"/>
      <c r="B130" s="106"/>
      <c r="C130" s="106"/>
      <c r="D130" s="107"/>
      <c r="E130" s="107"/>
      <c r="F130" s="107"/>
      <c r="G130" s="106"/>
      <c r="H130" s="106"/>
      <c r="I130" s="106"/>
    </row>
    <row r="131" spans="1:9" ht="24.6" x14ac:dyDescent="0.45">
      <c r="A131" s="106"/>
      <c r="B131" s="106"/>
      <c r="C131" s="106"/>
      <c r="D131" s="107"/>
      <c r="E131" s="107"/>
      <c r="F131" s="107"/>
      <c r="G131" s="106"/>
      <c r="H131" s="106"/>
      <c r="I131" s="106"/>
    </row>
    <row r="132" spans="1:9" ht="24.6" x14ac:dyDescent="0.45">
      <c r="A132" s="106"/>
      <c r="B132" s="106"/>
      <c r="C132" s="106"/>
      <c r="D132" s="107"/>
      <c r="E132" s="107"/>
      <c r="F132" s="107"/>
      <c r="G132" s="106"/>
      <c r="H132" s="106"/>
      <c r="I132" s="106"/>
    </row>
    <row r="133" spans="1:9" ht="24.6" x14ac:dyDescent="0.45">
      <c r="A133" s="106"/>
      <c r="B133" s="106"/>
      <c r="C133" s="106"/>
      <c r="D133" s="107"/>
      <c r="E133" s="107"/>
      <c r="F133" s="107"/>
      <c r="G133" s="106"/>
      <c r="H133" s="106"/>
      <c r="I133" s="106"/>
    </row>
    <row r="134" spans="1:9" ht="24.6" x14ac:dyDescent="0.45">
      <c r="A134" s="106"/>
      <c r="B134" s="106"/>
      <c r="C134" s="106"/>
      <c r="D134" s="107"/>
      <c r="E134" s="107"/>
      <c r="F134" s="107"/>
      <c r="G134" s="106"/>
      <c r="H134" s="106"/>
      <c r="I134" s="106"/>
    </row>
    <row r="135" spans="1:9" ht="24.6" x14ac:dyDescent="0.45">
      <c r="A135" s="106"/>
      <c r="B135" s="106"/>
      <c r="C135" s="106"/>
      <c r="D135" s="107"/>
      <c r="E135" s="107"/>
      <c r="F135" s="107"/>
      <c r="G135" s="106"/>
      <c r="H135" s="106"/>
      <c r="I135" s="106"/>
    </row>
    <row r="136" spans="1:9" ht="24.6" x14ac:dyDescent="0.45">
      <c r="A136" s="106"/>
      <c r="B136" s="106"/>
      <c r="C136" s="106"/>
      <c r="D136" s="107"/>
      <c r="E136" s="107"/>
      <c r="F136" s="107"/>
      <c r="G136" s="106"/>
      <c r="H136" s="106"/>
      <c r="I136" s="106"/>
    </row>
    <row r="137" spans="1:9" ht="24.6" x14ac:dyDescent="0.45">
      <c r="A137" s="106"/>
      <c r="B137" s="106"/>
      <c r="C137" s="106"/>
      <c r="D137" s="107"/>
      <c r="E137" s="107"/>
      <c r="F137" s="107"/>
      <c r="G137" s="106"/>
      <c r="H137" s="106"/>
      <c r="I137" s="106"/>
    </row>
    <row r="138" spans="1:9" ht="24.6" x14ac:dyDescent="0.45">
      <c r="A138" s="106"/>
      <c r="B138" s="106"/>
      <c r="C138" s="106"/>
      <c r="D138" s="107"/>
      <c r="E138" s="107"/>
      <c r="F138" s="107"/>
      <c r="G138" s="106"/>
      <c r="H138" s="106"/>
      <c r="I138" s="106"/>
    </row>
    <row r="139" spans="1:9" ht="24.6" x14ac:dyDescent="0.45">
      <c r="A139" s="106"/>
      <c r="B139" s="106"/>
      <c r="C139" s="106"/>
      <c r="D139" s="107"/>
      <c r="E139" s="107"/>
      <c r="F139" s="107"/>
      <c r="G139" s="106"/>
      <c r="H139" s="106"/>
      <c r="I139" s="106"/>
    </row>
    <row r="140" spans="1:9" ht="24.6" x14ac:dyDescent="0.45">
      <c r="A140" s="106"/>
      <c r="B140" s="106"/>
      <c r="C140" s="106"/>
      <c r="D140" s="107"/>
      <c r="E140" s="107"/>
      <c r="F140" s="107"/>
      <c r="G140" s="106"/>
      <c r="H140" s="106"/>
      <c r="I140" s="106"/>
    </row>
    <row r="141" spans="1:9" ht="24.6" x14ac:dyDescent="0.45">
      <c r="A141" s="106"/>
      <c r="B141" s="106"/>
      <c r="C141" s="106"/>
      <c r="D141" s="107"/>
      <c r="E141" s="107"/>
      <c r="F141" s="107"/>
      <c r="G141" s="106"/>
      <c r="H141" s="106"/>
      <c r="I141" s="106"/>
    </row>
    <row r="142" spans="1:9" ht="24.6" x14ac:dyDescent="0.45">
      <c r="A142" s="106"/>
      <c r="B142" s="106"/>
      <c r="C142" s="106"/>
      <c r="D142" s="107"/>
      <c r="E142" s="107"/>
      <c r="F142" s="107"/>
      <c r="G142" s="106"/>
      <c r="H142" s="106"/>
      <c r="I142" s="106"/>
    </row>
    <row r="143" spans="1:9" ht="24.6" x14ac:dyDescent="0.45">
      <c r="A143" s="106"/>
      <c r="B143" s="106"/>
      <c r="C143" s="106"/>
      <c r="D143" s="107"/>
      <c r="E143" s="107"/>
      <c r="F143" s="107"/>
      <c r="G143" s="106"/>
      <c r="H143" s="106"/>
      <c r="I143" s="106"/>
    </row>
    <row r="144" spans="1:9" ht="24.6" x14ac:dyDescent="0.45">
      <c r="A144" s="106"/>
      <c r="B144" s="106"/>
      <c r="C144" s="106"/>
      <c r="D144" s="107"/>
      <c r="E144" s="107"/>
      <c r="F144" s="107"/>
      <c r="G144" s="106"/>
      <c r="H144" s="106"/>
      <c r="I144" s="106"/>
    </row>
    <row r="145" spans="1:9" ht="24.6" x14ac:dyDescent="0.45">
      <c r="A145" s="106"/>
      <c r="B145" s="106"/>
      <c r="C145" s="106"/>
      <c r="D145" s="107"/>
      <c r="E145" s="107"/>
      <c r="F145" s="107"/>
      <c r="G145" s="106"/>
      <c r="H145" s="106"/>
      <c r="I145" s="106"/>
    </row>
    <row r="146" spans="1:9" ht="24.6" x14ac:dyDescent="0.45">
      <c r="A146" s="106"/>
      <c r="B146" s="106"/>
      <c r="C146" s="106"/>
      <c r="D146" s="107"/>
      <c r="E146" s="107"/>
      <c r="F146" s="107"/>
      <c r="G146" s="106"/>
      <c r="H146" s="106"/>
      <c r="I146" s="106"/>
    </row>
    <row r="147" spans="1:9" ht="24.6" x14ac:dyDescent="0.45">
      <c r="A147" s="106"/>
      <c r="B147" s="106"/>
      <c r="C147" s="106"/>
      <c r="D147" s="107"/>
      <c r="E147" s="107"/>
      <c r="F147" s="107"/>
      <c r="G147" s="106"/>
      <c r="H147" s="106"/>
      <c r="I147" s="106"/>
    </row>
    <row r="148" spans="1:9" ht="24.6" x14ac:dyDescent="0.45">
      <c r="A148" s="106"/>
      <c r="B148" s="106"/>
      <c r="C148" s="106"/>
      <c r="D148" s="107"/>
      <c r="E148" s="107"/>
      <c r="F148" s="107"/>
      <c r="G148" s="106"/>
      <c r="H148" s="106"/>
      <c r="I148" s="106"/>
    </row>
    <row r="149" spans="1:9" ht="24.6" x14ac:dyDescent="0.45">
      <c r="A149" s="106"/>
      <c r="B149" s="106"/>
      <c r="C149" s="106"/>
      <c r="D149" s="107"/>
      <c r="E149" s="107"/>
      <c r="F149" s="107"/>
      <c r="G149" s="106"/>
      <c r="H149" s="106"/>
      <c r="I149" s="106"/>
    </row>
    <row r="150" spans="1:9" ht="24.6" x14ac:dyDescent="0.45">
      <c r="A150" s="106"/>
      <c r="B150" s="106"/>
      <c r="C150" s="106"/>
      <c r="D150" s="107"/>
      <c r="E150" s="107"/>
      <c r="F150" s="107"/>
      <c r="G150" s="106"/>
      <c r="H150" s="106"/>
      <c r="I150" s="106"/>
    </row>
    <row r="151" spans="1:9" ht="24.6" x14ac:dyDescent="0.45">
      <c r="A151" s="106"/>
      <c r="B151" s="106"/>
      <c r="C151" s="106"/>
      <c r="D151" s="107"/>
      <c r="E151" s="107"/>
      <c r="F151" s="107"/>
      <c r="G151" s="106"/>
      <c r="H151" s="106"/>
      <c r="I151" s="106"/>
    </row>
    <row r="152" spans="1:9" ht="24.6" x14ac:dyDescent="0.45">
      <c r="A152" s="106"/>
      <c r="B152" s="106"/>
      <c r="C152" s="106"/>
      <c r="D152" s="107"/>
      <c r="E152" s="107"/>
      <c r="F152" s="107"/>
      <c r="G152" s="106"/>
      <c r="H152" s="106"/>
      <c r="I152" s="106"/>
    </row>
    <row r="153" spans="1:9" ht="24.6" x14ac:dyDescent="0.45">
      <c r="A153" s="106"/>
      <c r="B153" s="106"/>
      <c r="C153" s="106"/>
      <c r="D153" s="107"/>
      <c r="E153" s="107"/>
      <c r="F153" s="107"/>
      <c r="G153" s="106"/>
      <c r="H153" s="106"/>
      <c r="I153" s="106"/>
    </row>
    <row r="154" spans="1:9" ht="24.6" x14ac:dyDescent="0.45">
      <c r="A154" s="106"/>
      <c r="B154" s="106"/>
      <c r="C154" s="106"/>
      <c r="D154" s="107"/>
      <c r="E154" s="107"/>
      <c r="F154" s="107"/>
      <c r="G154" s="106"/>
      <c r="H154" s="106"/>
      <c r="I154" s="106"/>
    </row>
    <row r="155" spans="1:9" ht="24.6" x14ac:dyDescent="0.45">
      <c r="A155" s="106"/>
      <c r="B155" s="106"/>
      <c r="C155" s="106"/>
      <c r="D155" s="107"/>
      <c r="E155" s="107"/>
      <c r="F155" s="107"/>
      <c r="G155" s="106"/>
      <c r="H155" s="106"/>
      <c r="I155" s="106"/>
    </row>
    <row r="156" spans="1:9" ht="24.6" x14ac:dyDescent="0.45">
      <c r="A156" s="106"/>
      <c r="B156" s="106"/>
      <c r="C156" s="106"/>
      <c r="D156" s="107"/>
      <c r="E156" s="107"/>
      <c r="F156" s="107"/>
      <c r="G156" s="106"/>
      <c r="H156" s="106"/>
      <c r="I156" s="106"/>
    </row>
    <row r="157" spans="1:9" ht="24.6" x14ac:dyDescent="0.45">
      <c r="A157" s="106"/>
      <c r="B157" s="106"/>
      <c r="C157" s="106"/>
      <c r="D157" s="107"/>
      <c r="E157" s="107"/>
      <c r="F157" s="107"/>
      <c r="G157" s="106"/>
      <c r="H157" s="106"/>
      <c r="I157" s="106"/>
    </row>
    <row r="158" spans="1:9" ht="24.6" x14ac:dyDescent="0.45">
      <c r="A158" s="106"/>
      <c r="B158" s="106"/>
      <c r="C158" s="106"/>
      <c r="D158" s="107"/>
      <c r="E158" s="107"/>
      <c r="F158" s="107"/>
      <c r="G158" s="106"/>
      <c r="H158" s="106"/>
      <c r="I158" s="106"/>
    </row>
    <row r="159" spans="1:9" ht="24.6" x14ac:dyDescent="0.45">
      <c r="A159" s="106"/>
      <c r="B159" s="106"/>
      <c r="C159" s="106"/>
      <c r="D159" s="107"/>
      <c r="E159" s="107"/>
      <c r="F159" s="107"/>
      <c r="G159" s="106"/>
      <c r="H159" s="106"/>
      <c r="I159" s="106"/>
    </row>
    <row r="160" spans="1:9" ht="24.6" x14ac:dyDescent="0.45">
      <c r="A160" s="106"/>
      <c r="B160" s="106"/>
      <c r="C160" s="106"/>
      <c r="D160" s="107"/>
      <c r="E160" s="107"/>
      <c r="F160" s="107"/>
      <c r="G160" s="106"/>
      <c r="H160" s="106"/>
      <c r="I160" s="106"/>
    </row>
    <row r="161" spans="1:9" ht="24.6" x14ac:dyDescent="0.45">
      <c r="A161" s="106"/>
      <c r="B161" s="106"/>
      <c r="C161" s="106"/>
      <c r="D161" s="107"/>
      <c r="E161" s="107"/>
      <c r="F161" s="107"/>
      <c r="G161" s="106"/>
      <c r="H161" s="106"/>
      <c r="I161" s="106"/>
    </row>
    <row r="162" spans="1:9" ht="24.6" x14ac:dyDescent="0.45">
      <c r="A162" s="106"/>
      <c r="B162" s="106"/>
      <c r="C162" s="106"/>
      <c r="D162" s="107"/>
      <c r="E162" s="107"/>
      <c r="F162" s="107"/>
      <c r="G162" s="106"/>
      <c r="H162" s="106"/>
      <c r="I162" s="106"/>
    </row>
    <row r="163" spans="1:9" ht="24.6" x14ac:dyDescent="0.45">
      <c r="A163" s="106"/>
      <c r="B163" s="106"/>
      <c r="C163" s="106"/>
      <c r="D163" s="107"/>
      <c r="E163" s="107"/>
      <c r="F163" s="107"/>
      <c r="G163" s="106"/>
      <c r="H163" s="106"/>
      <c r="I163" s="106"/>
    </row>
    <row r="164" spans="1:9" ht="24.6" x14ac:dyDescent="0.45">
      <c r="A164" s="106"/>
      <c r="B164" s="106"/>
      <c r="C164" s="106"/>
      <c r="D164" s="107"/>
      <c r="E164" s="107"/>
      <c r="F164" s="107"/>
      <c r="G164" s="106"/>
      <c r="H164" s="106"/>
      <c r="I164" s="106"/>
    </row>
    <row r="165" spans="1:9" ht="24.6" x14ac:dyDescent="0.45">
      <c r="A165" s="106"/>
      <c r="B165" s="106"/>
      <c r="C165" s="106"/>
      <c r="D165" s="107"/>
      <c r="E165" s="107"/>
      <c r="F165" s="107"/>
      <c r="G165" s="106"/>
      <c r="H165" s="106"/>
      <c r="I165" s="106"/>
    </row>
    <row r="166" spans="1:9" ht="24.6" x14ac:dyDescent="0.45">
      <c r="A166" s="106"/>
      <c r="B166" s="106"/>
      <c r="C166" s="106"/>
      <c r="D166" s="107"/>
      <c r="E166" s="107"/>
      <c r="F166" s="107"/>
      <c r="G166" s="106"/>
      <c r="H166" s="106"/>
      <c r="I166" s="106"/>
    </row>
    <row r="167" spans="1:9" ht="24.6" x14ac:dyDescent="0.45">
      <c r="A167" s="106"/>
      <c r="B167" s="106"/>
      <c r="C167" s="106"/>
      <c r="D167" s="107"/>
      <c r="E167" s="107"/>
      <c r="F167" s="107"/>
      <c r="G167" s="106"/>
      <c r="H167" s="106"/>
      <c r="I167" s="106"/>
    </row>
    <row r="168" spans="1:9" ht="24.6" x14ac:dyDescent="0.45">
      <c r="A168" s="106"/>
      <c r="B168" s="106"/>
      <c r="C168" s="106"/>
      <c r="D168" s="107"/>
      <c r="E168" s="107"/>
      <c r="F168" s="107"/>
      <c r="G168" s="106"/>
      <c r="H168" s="106"/>
      <c r="I168" s="106"/>
    </row>
    <row r="169" spans="1:9" ht="24.6" x14ac:dyDescent="0.45">
      <c r="A169" s="106"/>
      <c r="B169" s="106"/>
      <c r="C169" s="106"/>
      <c r="D169" s="107"/>
      <c r="E169" s="107"/>
      <c r="F169" s="107"/>
      <c r="G169" s="106"/>
      <c r="H169" s="106"/>
      <c r="I169" s="106"/>
    </row>
    <row r="170" spans="1:9" ht="24.6" x14ac:dyDescent="0.45">
      <c r="A170" s="106"/>
      <c r="B170" s="106"/>
      <c r="C170" s="106"/>
      <c r="D170" s="107"/>
      <c r="E170" s="107"/>
      <c r="F170" s="107"/>
      <c r="G170" s="106"/>
      <c r="H170" s="106"/>
      <c r="I170" s="106"/>
    </row>
    <row r="171" spans="1:9" ht="24.6" x14ac:dyDescent="0.45">
      <c r="A171" s="106"/>
      <c r="B171" s="106"/>
      <c r="C171" s="106"/>
      <c r="D171" s="107"/>
      <c r="E171" s="107"/>
      <c r="F171" s="107"/>
      <c r="G171" s="106"/>
      <c r="H171" s="106"/>
      <c r="I171" s="106"/>
    </row>
    <row r="172" spans="1:9" ht="24.6" x14ac:dyDescent="0.45">
      <c r="A172" s="106"/>
      <c r="B172" s="106"/>
      <c r="C172" s="106"/>
      <c r="D172" s="107"/>
      <c r="E172" s="107"/>
      <c r="F172" s="107"/>
      <c r="G172" s="106"/>
      <c r="H172" s="106"/>
      <c r="I172" s="106"/>
    </row>
    <row r="173" spans="1:9" ht="24.6" x14ac:dyDescent="0.45">
      <c r="A173" s="106"/>
      <c r="B173" s="106"/>
      <c r="C173" s="106"/>
      <c r="D173" s="107"/>
      <c r="E173" s="107"/>
      <c r="F173" s="107"/>
      <c r="G173" s="106"/>
      <c r="H173" s="106"/>
      <c r="I173" s="106"/>
    </row>
    <row r="174" spans="1:9" ht="24.6" x14ac:dyDescent="0.45">
      <c r="A174" s="106"/>
      <c r="B174" s="106"/>
      <c r="C174" s="106"/>
      <c r="D174" s="107"/>
      <c r="E174" s="107"/>
      <c r="F174" s="107"/>
      <c r="G174" s="106"/>
      <c r="H174" s="106"/>
      <c r="I174" s="106"/>
    </row>
    <row r="175" spans="1:9" ht="24.6" x14ac:dyDescent="0.45">
      <c r="A175" s="106"/>
      <c r="B175" s="106"/>
      <c r="C175" s="106"/>
      <c r="D175" s="107"/>
      <c r="E175" s="107"/>
      <c r="F175" s="107"/>
      <c r="G175" s="106"/>
      <c r="H175" s="106"/>
      <c r="I175" s="106"/>
    </row>
    <row r="176" spans="1:9" ht="24.6" x14ac:dyDescent="0.45">
      <c r="A176" s="106"/>
      <c r="B176" s="106"/>
      <c r="C176" s="106"/>
      <c r="D176" s="107"/>
      <c r="E176" s="107"/>
      <c r="F176" s="107"/>
      <c r="G176" s="106"/>
      <c r="H176" s="106"/>
      <c r="I176" s="106"/>
    </row>
    <row r="177" spans="1:9" ht="24.6" x14ac:dyDescent="0.45">
      <c r="A177" s="106"/>
      <c r="B177" s="106"/>
      <c r="C177" s="106"/>
      <c r="D177" s="107"/>
      <c r="E177" s="107"/>
      <c r="F177" s="107"/>
      <c r="G177" s="106"/>
      <c r="H177" s="106"/>
      <c r="I177" s="106"/>
    </row>
    <row r="178" spans="1:9" ht="24.6" x14ac:dyDescent="0.45">
      <c r="A178" s="106"/>
      <c r="B178" s="106"/>
      <c r="C178" s="106"/>
      <c r="D178" s="107"/>
      <c r="E178" s="107"/>
      <c r="F178" s="107"/>
      <c r="G178" s="106"/>
      <c r="H178" s="106"/>
      <c r="I178" s="106"/>
    </row>
    <row r="179" spans="1:9" ht="24.6" x14ac:dyDescent="0.45">
      <c r="A179" s="106"/>
      <c r="B179" s="106"/>
      <c r="C179" s="106"/>
      <c r="D179" s="107"/>
      <c r="E179" s="107"/>
      <c r="F179" s="107"/>
      <c r="G179" s="106"/>
      <c r="H179" s="106"/>
      <c r="I179" s="106"/>
    </row>
    <row r="180" spans="1:9" ht="24.6" x14ac:dyDescent="0.45">
      <c r="A180" s="106"/>
      <c r="B180" s="106"/>
      <c r="C180" s="106"/>
      <c r="D180" s="107"/>
      <c r="E180" s="107"/>
      <c r="F180" s="107"/>
      <c r="G180" s="106"/>
      <c r="H180" s="106"/>
      <c r="I180" s="106"/>
    </row>
    <row r="181" spans="1:9" ht="24.6" x14ac:dyDescent="0.45">
      <c r="A181" s="106"/>
      <c r="B181" s="106"/>
      <c r="C181" s="106"/>
      <c r="D181" s="107"/>
      <c r="E181" s="107"/>
      <c r="F181" s="107"/>
      <c r="G181" s="106"/>
      <c r="H181" s="106"/>
      <c r="I181" s="106"/>
    </row>
    <row r="182" spans="1:9" ht="24.6" x14ac:dyDescent="0.45">
      <c r="A182" s="106"/>
      <c r="B182" s="106"/>
      <c r="C182" s="106"/>
      <c r="D182" s="107"/>
      <c r="E182" s="107"/>
      <c r="F182" s="107"/>
      <c r="G182" s="106"/>
      <c r="H182" s="106"/>
      <c r="I182" s="106"/>
    </row>
    <row r="183" spans="1:9" ht="24.6" x14ac:dyDescent="0.45">
      <c r="A183" s="106"/>
      <c r="B183" s="106"/>
      <c r="C183" s="106"/>
      <c r="D183" s="107"/>
      <c r="E183" s="107"/>
      <c r="F183" s="107"/>
      <c r="G183" s="106"/>
      <c r="H183" s="106"/>
      <c r="I183" s="106"/>
    </row>
    <row r="184" spans="1:9" ht="24.6" x14ac:dyDescent="0.45">
      <c r="A184" s="106"/>
      <c r="B184" s="106"/>
      <c r="C184" s="106"/>
      <c r="D184" s="107"/>
      <c r="E184" s="107"/>
      <c r="F184" s="107"/>
      <c r="G184" s="106"/>
      <c r="H184" s="106"/>
      <c r="I184" s="106"/>
    </row>
    <row r="185" spans="1:9" ht="24.6" x14ac:dyDescent="0.45">
      <c r="A185" s="106"/>
      <c r="B185" s="106"/>
      <c r="C185" s="106"/>
      <c r="D185" s="107"/>
      <c r="E185" s="107"/>
      <c r="F185" s="107"/>
      <c r="G185" s="106"/>
      <c r="H185" s="106"/>
      <c r="I185" s="106"/>
    </row>
    <row r="186" spans="1:9" ht="24.6" x14ac:dyDescent="0.45">
      <c r="A186" s="106"/>
      <c r="B186" s="106"/>
      <c r="C186" s="106"/>
      <c r="D186" s="107"/>
      <c r="E186" s="107"/>
      <c r="F186" s="107"/>
      <c r="G186" s="106"/>
      <c r="H186" s="106"/>
      <c r="I186" s="106"/>
    </row>
    <row r="187" spans="1:9" ht="24.6" x14ac:dyDescent="0.45">
      <c r="A187" s="106"/>
      <c r="B187" s="106"/>
      <c r="C187" s="106"/>
      <c r="D187" s="107"/>
      <c r="E187" s="107"/>
      <c r="F187" s="107"/>
      <c r="G187" s="106"/>
      <c r="H187" s="106"/>
      <c r="I187" s="106"/>
    </row>
    <row r="188" spans="1:9" ht="24.6" x14ac:dyDescent="0.45">
      <c r="A188" s="106"/>
      <c r="B188" s="106"/>
      <c r="C188" s="106"/>
      <c r="D188" s="107"/>
      <c r="E188" s="107"/>
      <c r="F188" s="107"/>
      <c r="G188" s="106"/>
      <c r="H188" s="106"/>
      <c r="I188" s="106"/>
    </row>
    <row r="189" spans="1:9" ht="24.6" x14ac:dyDescent="0.45">
      <c r="A189" s="106"/>
      <c r="B189" s="106"/>
      <c r="C189" s="106"/>
      <c r="D189" s="107"/>
      <c r="E189" s="107"/>
      <c r="F189" s="107"/>
      <c r="G189" s="106"/>
      <c r="H189" s="106"/>
      <c r="I189" s="106"/>
    </row>
    <row r="190" spans="1:9" ht="24.6" x14ac:dyDescent="0.45">
      <c r="A190" s="106"/>
      <c r="B190" s="106"/>
      <c r="C190" s="106"/>
      <c r="D190" s="107"/>
      <c r="E190" s="107"/>
      <c r="F190" s="107"/>
      <c r="G190" s="106"/>
      <c r="H190" s="106"/>
      <c r="I190" s="106"/>
    </row>
    <row r="191" spans="1:9" ht="24.6" x14ac:dyDescent="0.45">
      <c r="A191" s="106"/>
      <c r="B191" s="106"/>
      <c r="C191" s="106"/>
      <c r="D191" s="107"/>
      <c r="E191" s="107"/>
      <c r="F191" s="107"/>
      <c r="G191" s="106"/>
      <c r="H191" s="106"/>
      <c r="I191" s="106"/>
    </row>
    <row r="192" spans="1:9" ht="24.6" x14ac:dyDescent="0.45">
      <c r="A192" s="106"/>
      <c r="B192" s="106"/>
      <c r="C192" s="106"/>
      <c r="D192" s="107"/>
      <c r="E192" s="107"/>
      <c r="F192" s="107"/>
      <c r="G192" s="106"/>
      <c r="H192" s="106"/>
      <c r="I192" s="106"/>
    </row>
    <row r="193" spans="1:9" ht="24.6" x14ac:dyDescent="0.45">
      <c r="A193" s="106"/>
      <c r="B193" s="106"/>
      <c r="C193" s="106"/>
      <c r="D193" s="107"/>
      <c r="E193" s="107"/>
      <c r="F193" s="107"/>
      <c r="G193" s="106"/>
      <c r="H193" s="106"/>
      <c r="I193" s="106"/>
    </row>
    <row r="194" spans="1:9" ht="24.6" x14ac:dyDescent="0.45">
      <c r="A194" s="106"/>
      <c r="B194" s="106"/>
      <c r="C194" s="106"/>
      <c r="D194" s="107"/>
      <c r="E194" s="107"/>
      <c r="F194" s="107"/>
      <c r="G194" s="106"/>
      <c r="H194" s="106"/>
      <c r="I194" s="106"/>
    </row>
    <row r="195" spans="1:9" ht="24.6" x14ac:dyDescent="0.45">
      <c r="A195" s="106"/>
      <c r="B195" s="106"/>
      <c r="C195" s="106"/>
      <c r="D195" s="107"/>
      <c r="E195" s="107"/>
      <c r="F195" s="107"/>
      <c r="G195" s="106"/>
      <c r="H195" s="106"/>
      <c r="I195" s="106"/>
    </row>
    <row r="196" spans="1:9" ht="24.6" x14ac:dyDescent="0.45">
      <c r="A196" s="106"/>
      <c r="B196" s="106"/>
      <c r="C196" s="106"/>
      <c r="D196" s="107"/>
      <c r="E196" s="107"/>
      <c r="F196" s="107"/>
      <c r="G196" s="106"/>
      <c r="H196" s="106"/>
      <c r="I196" s="106"/>
    </row>
    <row r="197" spans="1:9" ht="24.6" x14ac:dyDescent="0.45">
      <c r="A197" s="106"/>
      <c r="B197" s="106"/>
      <c r="C197" s="106"/>
      <c r="D197" s="107"/>
      <c r="E197" s="107"/>
      <c r="F197" s="107"/>
      <c r="G197" s="106"/>
      <c r="H197" s="106"/>
      <c r="I197" s="106"/>
    </row>
    <row r="198" spans="1:9" ht="24.6" x14ac:dyDescent="0.45">
      <c r="A198" s="106"/>
      <c r="B198" s="106"/>
      <c r="C198" s="106"/>
      <c r="D198" s="107"/>
      <c r="E198" s="107"/>
      <c r="F198" s="107"/>
      <c r="G198" s="106"/>
      <c r="H198" s="106"/>
      <c r="I198" s="106"/>
    </row>
    <row r="199" spans="1:9" ht="24.6" x14ac:dyDescent="0.45">
      <c r="A199" s="106"/>
      <c r="B199" s="106"/>
      <c r="C199" s="106"/>
      <c r="D199" s="107"/>
      <c r="E199" s="107"/>
      <c r="F199" s="107"/>
      <c r="G199" s="106"/>
      <c r="H199" s="106"/>
      <c r="I199" s="106"/>
    </row>
    <row r="200" spans="1:9" ht="24.6" x14ac:dyDescent="0.45">
      <c r="A200" s="106"/>
      <c r="B200" s="106"/>
      <c r="C200" s="106"/>
      <c r="D200" s="107"/>
      <c r="E200" s="107"/>
      <c r="F200" s="107"/>
      <c r="G200" s="106"/>
      <c r="H200" s="106"/>
      <c r="I200" s="106"/>
    </row>
    <row r="201" spans="1:9" ht="24.6" x14ac:dyDescent="0.45">
      <c r="A201" s="106"/>
      <c r="B201" s="106"/>
      <c r="C201" s="106"/>
      <c r="D201" s="107"/>
      <c r="E201" s="107"/>
      <c r="F201" s="107"/>
      <c r="G201" s="106"/>
      <c r="H201" s="106"/>
      <c r="I201" s="106"/>
    </row>
    <row r="202" spans="1:9" ht="24.6" x14ac:dyDescent="0.45">
      <c r="A202" s="106"/>
      <c r="B202" s="106"/>
      <c r="C202" s="106"/>
      <c r="D202" s="107"/>
      <c r="E202" s="107"/>
      <c r="F202" s="107"/>
      <c r="G202" s="106"/>
      <c r="H202" s="106"/>
      <c r="I202" s="106"/>
    </row>
    <row r="203" spans="1:9" ht="24.6" x14ac:dyDescent="0.45">
      <c r="A203" s="106"/>
      <c r="B203" s="106"/>
      <c r="C203" s="106"/>
      <c r="D203" s="107"/>
      <c r="E203" s="107"/>
      <c r="F203" s="107"/>
      <c r="G203" s="106"/>
      <c r="H203" s="106"/>
      <c r="I203" s="106"/>
    </row>
    <row r="204" spans="1:9" ht="24.6" x14ac:dyDescent="0.45">
      <c r="A204" s="106"/>
      <c r="B204" s="106"/>
      <c r="C204" s="106"/>
      <c r="D204" s="107"/>
      <c r="E204" s="107"/>
      <c r="F204" s="107"/>
      <c r="G204" s="106"/>
      <c r="H204" s="106"/>
      <c r="I204" s="106"/>
    </row>
    <row r="205" spans="1:9" ht="24.6" x14ac:dyDescent="0.45">
      <c r="A205" s="106"/>
      <c r="B205" s="106"/>
      <c r="C205" s="106"/>
      <c r="D205" s="107"/>
      <c r="E205" s="107"/>
      <c r="F205" s="107"/>
      <c r="G205" s="106"/>
      <c r="H205" s="106"/>
      <c r="I205" s="106"/>
    </row>
    <row r="206" spans="1:9" ht="24.6" x14ac:dyDescent="0.45">
      <c r="A206" s="106"/>
      <c r="B206" s="106"/>
      <c r="C206" s="106"/>
      <c r="D206" s="107"/>
      <c r="E206" s="107"/>
      <c r="F206" s="107"/>
      <c r="G206" s="106"/>
      <c r="H206" s="106"/>
      <c r="I206" s="106"/>
    </row>
    <row r="207" spans="1:9" ht="24.6" x14ac:dyDescent="0.45">
      <c r="A207" s="106"/>
      <c r="B207" s="106"/>
      <c r="C207" s="106"/>
      <c r="D207" s="107"/>
      <c r="E207" s="107"/>
      <c r="F207" s="107"/>
      <c r="G207" s="106"/>
      <c r="H207" s="106"/>
      <c r="I207" s="106"/>
    </row>
    <row r="208" spans="1:9" ht="24.6" x14ac:dyDescent="0.45">
      <c r="A208" s="106"/>
      <c r="B208" s="106"/>
      <c r="C208" s="106"/>
      <c r="D208" s="107"/>
      <c r="E208" s="107"/>
      <c r="F208" s="107"/>
      <c r="G208" s="106"/>
      <c r="H208" s="106"/>
      <c r="I208" s="106"/>
    </row>
    <row r="209" spans="1:9" ht="24.6" x14ac:dyDescent="0.45">
      <c r="A209" s="106"/>
      <c r="B209" s="106"/>
      <c r="C209" s="106"/>
      <c r="D209" s="107"/>
      <c r="E209" s="107"/>
      <c r="F209" s="107"/>
      <c r="G209" s="106"/>
      <c r="H209" s="106"/>
      <c r="I209" s="106"/>
    </row>
    <row r="210" spans="1:9" ht="24.6" x14ac:dyDescent="0.45">
      <c r="A210" s="106"/>
      <c r="B210" s="106"/>
      <c r="C210" s="106"/>
      <c r="D210" s="107"/>
      <c r="E210" s="107"/>
      <c r="F210" s="107"/>
      <c r="G210" s="106"/>
      <c r="H210" s="106"/>
      <c r="I210" s="106"/>
    </row>
    <row r="211" spans="1:9" ht="24.6" x14ac:dyDescent="0.45">
      <c r="A211" s="106"/>
      <c r="B211" s="106"/>
      <c r="C211" s="106"/>
      <c r="D211" s="107"/>
      <c r="E211" s="107"/>
      <c r="F211" s="107"/>
      <c r="G211" s="106"/>
      <c r="H211" s="106"/>
      <c r="I211" s="106"/>
    </row>
    <row r="212" spans="1:9" ht="24.6" x14ac:dyDescent="0.45">
      <c r="A212" s="106"/>
      <c r="B212" s="106"/>
      <c r="C212" s="106"/>
      <c r="D212" s="107"/>
      <c r="E212" s="107"/>
      <c r="F212" s="107"/>
      <c r="G212" s="106"/>
      <c r="H212" s="106"/>
      <c r="I212" s="106"/>
    </row>
    <row r="213" spans="1:9" ht="24.6" x14ac:dyDescent="0.45">
      <c r="A213" s="106"/>
      <c r="B213" s="106"/>
      <c r="C213" s="106"/>
      <c r="D213" s="107"/>
      <c r="E213" s="107"/>
      <c r="F213" s="107"/>
      <c r="G213" s="106"/>
      <c r="H213" s="106"/>
      <c r="I213" s="106"/>
    </row>
    <row r="214" spans="1:9" ht="24.6" x14ac:dyDescent="0.45">
      <c r="A214" s="106"/>
      <c r="B214" s="106"/>
      <c r="C214" s="106"/>
      <c r="D214" s="107"/>
      <c r="E214" s="107"/>
      <c r="F214" s="107"/>
      <c r="G214" s="106"/>
      <c r="H214" s="106"/>
      <c r="I214" s="106"/>
    </row>
    <row r="215" spans="1:9" ht="24.6" x14ac:dyDescent="0.45">
      <c r="A215" s="106"/>
      <c r="B215" s="106"/>
      <c r="C215" s="106"/>
      <c r="D215" s="107"/>
      <c r="E215" s="107"/>
      <c r="F215" s="107"/>
      <c r="G215" s="106"/>
      <c r="H215" s="106"/>
      <c r="I215" s="106"/>
    </row>
    <row r="216" spans="1:9" ht="24.6" x14ac:dyDescent="0.45">
      <c r="A216" s="106"/>
      <c r="B216" s="106"/>
      <c r="C216" s="106"/>
      <c r="D216" s="107"/>
      <c r="E216" s="107"/>
      <c r="F216" s="107"/>
      <c r="G216" s="106"/>
      <c r="H216" s="106"/>
      <c r="I216" s="106"/>
    </row>
    <row r="217" spans="1:9" ht="24.6" x14ac:dyDescent="0.45">
      <c r="A217" s="106"/>
      <c r="B217" s="106"/>
      <c r="C217" s="106"/>
      <c r="D217" s="107"/>
      <c r="E217" s="107"/>
      <c r="F217" s="107"/>
      <c r="G217" s="106"/>
      <c r="H217" s="106"/>
      <c r="I217" s="106"/>
    </row>
    <row r="218" spans="1:9" ht="24.6" x14ac:dyDescent="0.45">
      <c r="A218" s="106"/>
      <c r="B218" s="106"/>
      <c r="C218" s="106"/>
      <c r="D218" s="107"/>
      <c r="E218" s="107"/>
      <c r="F218" s="107"/>
      <c r="G218" s="106"/>
      <c r="H218" s="106"/>
      <c r="I218" s="106"/>
    </row>
    <row r="219" spans="1:9" ht="24.6" x14ac:dyDescent="0.45">
      <c r="A219" s="106"/>
      <c r="B219" s="106"/>
      <c r="C219" s="106"/>
      <c r="D219" s="107"/>
      <c r="E219" s="107"/>
      <c r="F219" s="107"/>
      <c r="G219" s="106"/>
      <c r="H219" s="106"/>
      <c r="I219" s="106"/>
    </row>
    <row r="220" spans="1:9" ht="24.6" x14ac:dyDescent="0.45">
      <c r="A220" s="106"/>
      <c r="B220" s="106"/>
      <c r="C220" s="106"/>
      <c r="D220" s="107"/>
      <c r="E220" s="107"/>
      <c r="F220" s="107"/>
      <c r="G220" s="106"/>
      <c r="H220" s="106"/>
      <c r="I220" s="106"/>
    </row>
    <row r="221" spans="1:9" ht="24.6" x14ac:dyDescent="0.45">
      <c r="A221" s="106"/>
      <c r="B221" s="106"/>
      <c r="C221" s="106"/>
      <c r="D221" s="107"/>
      <c r="E221" s="107"/>
      <c r="F221" s="107"/>
      <c r="G221" s="106"/>
      <c r="H221" s="106"/>
      <c r="I221" s="106"/>
    </row>
    <row r="222" spans="1:9" ht="24.6" x14ac:dyDescent="0.45">
      <c r="A222" s="106"/>
      <c r="B222" s="106"/>
      <c r="C222" s="106"/>
      <c r="D222" s="107"/>
      <c r="E222" s="107"/>
      <c r="F222" s="107"/>
      <c r="G222" s="106"/>
      <c r="H222" s="106"/>
      <c r="I222" s="106"/>
    </row>
    <row r="223" spans="1:9" ht="24.6" x14ac:dyDescent="0.45">
      <c r="A223" s="106"/>
      <c r="B223" s="106"/>
      <c r="C223" s="106"/>
      <c r="D223" s="107"/>
      <c r="E223" s="107"/>
      <c r="F223" s="107"/>
      <c r="G223" s="106"/>
      <c r="H223" s="106"/>
      <c r="I223" s="106"/>
    </row>
    <row r="224" spans="1:9" ht="24.6" x14ac:dyDescent="0.45">
      <c r="A224" s="106"/>
      <c r="B224" s="106"/>
      <c r="C224" s="106"/>
      <c r="D224" s="107"/>
      <c r="E224" s="107"/>
      <c r="F224" s="107"/>
      <c r="G224" s="106"/>
      <c r="H224" s="106"/>
      <c r="I224" s="106"/>
    </row>
    <row r="225" spans="1:9" ht="24.6" x14ac:dyDescent="0.45">
      <c r="A225" s="106"/>
      <c r="B225" s="106"/>
      <c r="C225" s="106"/>
      <c r="D225" s="107"/>
      <c r="E225" s="107"/>
      <c r="F225" s="107"/>
      <c r="G225" s="106"/>
      <c r="H225" s="106"/>
      <c r="I225" s="106"/>
    </row>
  </sheetData>
  <mergeCells count="19">
    <mergeCell ref="F4:H4"/>
    <mergeCell ref="K4:L4"/>
    <mergeCell ref="I1:J1"/>
    <mergeCell ref="K1:L1"/>
    <mergeCell ref="I2:J2"/>
    <mergeCell ref="K2:L2"/>
    <mergeCell ref="A3:L3"/>
    <mergeCell ref="K13:L13"/>
    <mergeCell ref="A16:L16"/>
    <mergeCell ref="A17:L17"/>
    <mergeCell ref="A18:L18"/>
    <mergeCell ref="A5:A7"/>
    <mergeCell ref="B5:B7"/>
    <mergeCell ref="C5:I5"/>
    <mergeCell ref="J5:L5"/>
    <mergeCell ref="C6:C7"/>
    <mergeCell ref="D6:F6"/>
    <mergeCell ref="G6:I6"/>
    <mergeCell ref="J6:L6"/>
  </mergeCells>
  <phoneticPr fontId="10" type="noConversion"/>
  <hyperlinks>
    <hyperlink ref="M1" location="預告統計資料發布時間表!A1" display="回發布時間表" xr:uid="{1BC0BCCD-CE34-43C7-A23B-4BA7A7B0C1BA}"/>
  </hyperlinks>
  <printOptions horizontalCentered="1" verticalCentered="1"/>
  <pageMargins left="0.68" right="0.23622047244094491" top="0.62992125984251968" bottom="0.39370078740157483" header="0.51181102362204722" footer="0.51181102362204722"/>
  <pageSetup paperSize="9" scale="81"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CCE22-5964-4369-A97E-81AD3D050358}">
  <sheetPr>
    <pageSetUpPr fitToPage="1"/>
  </sheetPr>
  <dimension ref="A1:M224"/>
  <sheetViews>
    <sheetView view="pageLayout" topLeftCell="A7" zoomScaleNormal="75" zoomScaleSheetLayoutView="75" workbookViewId="0">
      <selection sqref="A1:P1"/>
    </sheetView>
  </sheetViews>
  <sheetFormatPr defaultColWidth="9" defaultRowHeight="15.6" x14ac:dyDescent="0.3"/>
  <cols>
    <col min="1" max="1" width="12.21875" style="112" customWidth="1"/>
    <col min="2" max="3" width="11" style="112" customWidth="1"/>
    <col min="4" max="6" width="11" style="114" customWidth="1"/>
    <col min="7" max="10" width="11" style="112" customWidth="1"/>
    <col min="11" max="11" width="11.44140625" style="112" customWidth="1"/>
    <col min="12" max="12" width="15.21875" style="112" customWidth="1"/>
    <col min="13" max="256" width="9" style="112"/>
    <col min="257" max="257" width="12.21875" style="112" customWidth="1"/>
    <col min="258" max="266" width="11" style="112" customWidth="1"/>
    <col min="267" max="267" width="11.44140625" style="112" customWidth="1"/>
    <col min="268" max="268" width="15.21875" style="112" customWidth="1"/>
    <col min="269" max="512" width="9" style="112"/>
    <col min="513" max="513" width="12.21875" style="112" customWidth="1"/>
    <col min="514" max="522" width="11" style="112" customWidth="1"/>
    <col min="523" max="523" width="11.44140625" style="112" customWidth="1"/>
    <col min="524" max="524" width="15.21875" style="112" customWidth="1"/>
    <col min="525" max="768" width="9" style="112"/>
    <col min="769" max="769" width="12.21875" style="112" customWidth="1"/>
    <col min="770" max="778" width="11" style="112" customWidth="1"/>
    <col min="779" max="779" width="11.44140625" style="112" customWidth="1"/>
    <col min="780" max="780" width="15.21875" style="112" customWidth="1"/>
    <col min="781" max="1024" width="9" style="112"/>
    <col min="1025" max="1025" width="12.21875" style="112" customWidth="1"/>
    <col min="1026" max="1034" width="11" style="112" customWidth="1"/>
    <col min="1035" max="1035" width="11.44140625" style="112" customWidth="1"/>
    <col min="1036" max="1036" width="15.21875" style="112" customWidth="1"/>
    <col min="1037" max="1280" width="9" style="112"/>
    <col min="1281" max="1281" width="12.21875" style="112" customWidth="1"/>
    <col min="1282" max="1290" width="11" style="112" customWidth="1"/>
    <col min="1291" max="1291" width="11.44140625" style="112" customWidth="1"/>
    <col min="1292" max="1292" width="15.21875" style="112" customWidth="1"/>
    <col min="1293" max="1536" width="9" style="112"/>
    <col min="1537" max="1537" width="12.21875" style="112" customWidth="1"/>
    <col min="1538" max="1546" width="11" style="112" customWidth="1"/>
    <col min="1547" max="1547" width="11.44140625" style="112" customWidth="1"/>
    <col min="1548" max="1548" width="15.21875" style="112" customWidth="1"/>
    <col min="1549" max="1792" width="9" style="112"/>
    <col min="1793" max="1793" width="12.21875" style="112" customWidth="1"/>
    <col min="1794" max="1802" width="11" style="112" customWidth="1"/>
    <col min="1803" max="1803" width="11.44140625" style="112" customWidth="1"/>
    <col min="1804" max="1804" width="15.21875" style="112" customWidth="1"/>
    <col min="1805" max="2048" width="9" style="112"/>
    <col min="2049" max="2049" width="12.21875" style="112" customWidth="1"/>
    <col min="2050" max="2058" width="11" style="112" customWidth="1"/>
    <col min="2059" max="2059" width="11.44140625" style="112" customWidth="1"/>
    <col min="2060" max="2060" width="15.21875" style="112" customWidth="1"/>
    <col min="2061" max="2304" width="9" style="112"/>
    <col min="2305" max="2305" width="12.21875" style="112" customWidth="1"/>
    <col min="2306" max="2314" width="11" style="112" customWidth="1"/>
    <col min="2315" max="2315" width="11.44140625" style="112" customWidth="1"/>
    <col min="2316" max="2316" width="15.21875" style="112" customWidth="1"/>
    <col min="2317" max="2560" width="9" style="112"/>
    <col min="2561" max="2561" width="12.21875" style="112" customWidth="1"/>
    <col min="2562" max="2570" width="11" style="112" customWidth="1"/>
    <col min="2571" max="2571" width="11.44140625" style="112" customWidth="1"/>
    <col min="2572" max="2572" width="15.21875" style="112" customWidth="1"/>
    <col min="2573" max="2816" width="9" style="112"/>
    <col min="2817" max="2817" width="12.21875" style="112" customWidth="1"/>
    <col min="2818" max="2826" width="11" style="112" customWidth="1"/>
    <col min="2827" max="2827" width="11.44140625" style="112" customWidth="1"/>
    <col min="2828" max="2828" width="15.21875" style="112" customWidth="1"/>
    <col min="2829" max="3072" width="9" style="112"/>
    <col min="3073" max="3073" width="12.21875" style="112" customWidth="1"/>
    <col min="3074" max="3082" width="11" style="112" customWidth="1"/>
    <col min="3083" max="3083" width="11.44140625" style="112" customWidth="1"/>
    <col min="3084" max="3084" width="15.21875" style="112" customWidth="1"/>
    <col min="3085" max="3328" width="9" style="112"/>
    <col min="3329" max="3329" width="12.21875" style="112" customWidth="1"/>
    <col min="3330" max="3338" width="11" style="112" customWidth="1"/>
    <col min="3339" max="3339" width="11.44140625" style="112" customWidth="1"/>
    <col min="3340" max="3340" width="15.21875" style="112" customWidth="1"/>
    <col min="3341" max="3584" width="9" style="112"/>
    <col min="3585" max="3585" width="12.21875" style="112" customWidth="1"/>
    <col min="3586" max="3594" width="11" style="112" customWidth="1"/>
    <col min="3595" max="3595" width="11.44140625" style="112" customWidth="1"/>
    <col min="3596" max="3596" width="15.21875" style="112" customWidth="1"/>
    <col min="3597" max="3840" width="9" style="112"/>
    <col min="3841" max="3841" width="12.21875" style="112" customWidth="1"/>
    <col min="3842" max="3850" width="11" style="112" customWidth="1"/>
    <col min="3851" max="3851" width="11.44140625" style="112" customWidth="1"/>
    <col min="3852" max="3852" width="15.21875" style="112" customWidth="1"/>
    <col min="3853" max="4096" width="9" style="112"/>
    <col min="4097" max="4097" width="12.21875" style="112" customWidth="1"/>
    <col min="4098" max="4106" width="11" style="112" customWidth="1"/>
    <col min="4107" max="4107" width="11.44140625" style="112" customWidth="1"/>
    <col min="4108" max="4108" width="15.21875" style="112" customWidth="1"/>
    <col min="4109" max="4352" width="9" style="112"/>
    <col min="4353" max="4353" width="12.21875" style="112" customWidth="1"/>
    <col min="4354" max="4362" width="11" style="112" customWidth="1"/>
    <col min="4363" max="4363" width="11.44140625" style="112" customWidth="1"/>
    <col min="4364" max="4364" width="15.21875" style="112" customWidth="1"/>
    <col min="4365" max="4608" width="9" style="112"/>
    <col min="4609" max="4609" width="12.21875" style="112" customWidth="1"/>
    <col min="4610" max="4618" width="11" style="112" customWidth="1"/>
    <col min="4619" max="4619" width="11.44140625" style="112" customWidth="1"/>
    <col min="4620" max="4620" width="15.21875" style="112" customWidth="1"/>
    <col min="4621" max="4864" width="9" style="112"/>
    <col min="4865" max="4865" width="12.21875" style="112" customWidth="1"/>
    <col min="4866" max="4874" width="11" style="112" customWidth="1"/>
    <col min="4875" max="4875" width="11.44140625" style="112" customWidth="1"/>
    <col min="4876" max="4876" width="15.21875" style="112" customWidth="1"/>
    <col min="4877" max="5120" width="9" style="112"/>
    <col min="5121" max="5121" width="12.21875" style="112" customWidth="1"/>
    <col min="5122" max="5130" width="11" style="112" customWidth="1"/>
    <col min="5131" max="5131" width="11.44140625" style="112" customWidth="1"/>
    <col min="5132" max="5132" width="15.21875" style="112" customWidth="1"/>
    <col min="5133" max="5376" width="9" style="112"/>
    <col min="5377" max="5377" width="12.21875" style="112" customWidth="1"/>
    <col min="5378" max="5386" width="11" style="112" customWidth="1"/>
    <col min="5387" max="5387" width="11.44140625" style="112" customWidth="1"/>
    <col min="5388" max="5388" width="15.21875" style="112" customWidth="1"/>
    <col min="5389" max="5632" width="9" style="112"/>
    <col min="5633" max="5633" width="12.21875" style="112" customWidth="1"/>
    <col min="5634" max="5642" width="11" style="112" customWidth="1"/>
    <col min="5643" max="5643" width="11.44140625" style="112" customWidth="1"/>
    <col min="5644" max="5644" width="15.21875" style="112" customWidth="1"/>
    <col min="5645" max="5888" width="9" style="112"/>
    <col min="5889" max="5889" width="12.21875" style="112" customWidth="1"/>
    <col min="5890" max="5898" width="11" style="112" customWidth="1"/>
    <col min="5899" max="5899" width="11.44140625" style="112" customWidth="1"/>
    <col min="5900" max="5900" width="15.21875" style="112" customWidth="1"/>
    <col min="5901" max="6144" width="9" style="112"/>
    <col min="6145" max="6145" width="12.21875" style="112" customWidth="1"/>
    <col min="6146" max="6154" width="11" style="112" customWidth="1"/>
    <col min="6155" max="6155" width="11.44140625" style="112" customWidth="1"/>
    <col min="6156" max="6156" width="15.21875" style="112" customWidth="1"/>
    <col min="6157" max="6400" width="9" style="112"/>
    <col min="6401" max="6401" width="12.21875" style="112" customWidth="1"/>
    <col min="6402" max="6410" width="11" style="112" customWidth="1"/>
    <col min="6411" max="6411" width="11.44140625" style="112" customWidth="1"/>
    <col min="6412" max="6412" width="15.21875" style="112" customWidth="1"/>
    <col min="6413" max="6656" width="9" style="112"/>
    <col min="6657" max="6657" width="12.21875" style="112" customWidth="1"/>
    <col min="6658" max="6666" width="11" style="112" customWidth="1"/>
    <col min="6667" max="6667" width="11.44140625" style="112" customWidth="1"/>
    <col min="6668" max="6668" width="15.21875" style="112" customWidth="1"/>
    <col min="6669" max="6912" width="9" style="112"/>
    <col min="6913" max="6913" width="12.21875" style="112" customWidth="1"/>
    <col min="6914" max="6922" width="11" style="112" customWidth="1"/>
    <col min="6923" max="6923" width="11.44140625" style="112" customWidth="1"/>
    <col min="6924" max="6924" width="15.21875" style="112" customWidth="1"/>
    <col min="6925" max="7168" width="9" style="112"/>
    <col min="7169" max="7169" width="12.21875" style="112" customWidth="1"/>
    <col min="7170" max="7178" width="11" style="112" customWidth="1"/>
    <col min="7179" max="7179" width="11.44140625" style="112" customWidth="1"/>
    <col min="7180" max="7180" width="15.21875" style="112" customWidth="1"/>
    <col min="7181" max="7424" width="9" style="112"/>
    <col min="7425" max="7425" width="12.21875" style="112" customWidth="1"/>
    <col min="7426" max="7434" width="11" style="112" customWidth="1"/>
    <col min="7435" max="7435" width="11.44140625" style="112" customWidth="1"/>
    <col min="7436" max="7436" width="15.21875" style="112" customWidth="1"/>
    <col min="7437" max="7680" width="9" style="112"/>
    <col min="7681" max="7681" width="12.21875" style="112" customWidth="1"/>
    <col min="7682" max="7690" width="11" style="112" customWidth="1"/>
    <col min="7691" max="7691" width="11.44140625" style="112" customWidth="1"/>
    <col min="7692" max="7692" width="15.21875" style="112" customWidth="1"/>
    <col min="7693" max="7936" width="9" style="112"/>
    <col min="7937" max="7937" width="12.21875" style="112" customWidth="1"/>
    <col min="7938" max="7946" width="11" style="112" customWidth="1"/>
    <col min="7947" max="7947" width="11.44140625" style="112" customWidth="1"/>
    <col min="7948" max="7948" width="15.21875" style="112" customWidth="1"/>
    <col min="7949" max="8192" width="9" style="112"/>
    <col min="8193" max="8193" width="12.21875" style="112" customWidth="1"/>
    <col min="8194" max="8202" width="11" style="112" customWidth="1"/>
    <col min="8203" max="8203" width="11.44140625" style="112" customWidth="1"/>
    <col min="8204" max="8204" width="15.21875" style="112" customWidth="1"/>
    <col min="8205" max="8448" width="9" style="112"/>
    <col min="8449" max="8449" width="12.21875" style="112" customWidth="1"/>
    <col min="8450" max="8458" width="11" style="112" customWidth="1"/>
    <col min="8459" max="8459" width="11.44140625" style="112" customWidth="1"/>
    <col min="8460" max="8460" width="15.21875" style="112" customWidth="1"/>
    <col min="8461" max="8704" width="9" style="112"/>
    <col min="8705" max="8705" width="12.21875" style="112" customWidth="1"/>
    <col min="8706" max="8714" width="11" style="112" customWidth="1"/>
    <col min="8715" max="8715" width="11.44140625" style="112" customWidth="1"/>
    <col min="8716" max="8716" width="15.21875" style="112" customWidth="1"/>
    <col min="8717" max="8960" width="9" style="112"/>
    <col min="8961" max="8961" width="12.21875" style="112" customWidth="1"/>
    <col min="8962" max="8970" width="11" style="112" customWidth="1"/>
    <col min="8971" max="8971" width="11.44140625" style="112" customWidth="1"/>
    <col min="8972" max="8972" width="15.21875" style="112" customWidth="1"/>
    <col min="8973" max="9216" width="9" style="112"/>
    <col min="9217" max="9217" width="12.21875" style="112" customWidth="1"/>
    <col min="9218" max="9226" width="11" style="112" customWidth="1"/>
    <col min="9227" max="9227" width="11.44140625" style="112" customWidth="1"/>
    <col min="9228" max="9228" width="15.21875" style="112" customWidth="1"/>
    <col min="9229" max="9472" width="9" style="112"/>
    <col min="9473" max="9473" width="12.21875" style="112" customWidth="1"/>
    <col min="9474" max="9482" width="11" style="112" customWidth="1"/>
    <col min="9483" max="9483" width="11.44140625" style="112" customWidth="1"/>
    <col min="9484" max="9484" width="15.21875" style="112" customWidth="1"/>
    <col min="9485" max="9728" width="9" style="112"/>
    <col min="9729" max="9729" width="12.21875" style="112" customWidth="1"/>
    <col min="9730" max="9738" width="11" style="112" customWidth="1"/>
    <col min="9739" max="9739" width="11.44140625" style="112" customWidth="1"/>
    <col min="9740" max="9740" width="15.21875" style="112" customWidth="1"/>
    <col min="9741" max="9984" width="9" style="112"/>
    <col min="9985" max="9985" width="12.21875" style="112" customWidth="1"/>
    <col min="9986" max="9994" width="11" style="112" customWidth="1"/>
    <col min="9995" max="9995" width="11.44140625" style="112" customWidth="1"/>
    <col min="9996" max="9996" width="15.21875" style="112" customWidth="1"/>
    <col min="9997" max="10240" width="9" style="112"/>
    <col min="10241" max="10241" width="12.21875" style="112" customWidth="1"/>
    <col min="10242" max="10250" width="11" style="112" customWidth="1"/>
    <col min="10251" max="10251" width="11.44140625" style="112" customWidth="1"/>
    <col min="10252" max="10252" width="15.21875" style="112" customWidth="1"/>
    <col min="10253" max="10496" width="9" style="112"/>
    <col min="10497" max="10497" width="12.21875" style="112" customWidth="1"/>
    <col min="10498" max="10506" width="11" style="112" customWidth="1"/>
    <col min="10507" max="10507" width="11.44140625" style="112" customWidth="1"/>
    <col min="10508" max="10508" width="15.21875" style="112" customWidth="1"/>
    <col min="10509" max="10752" width="9" style="112"/>
    <col min="10753" max="10753" width="12.21875" style="112" customWidth="1"/>
    <col min="10754" max="10762" width="11" style="112" customWidth="1"/>
    <col min="10763" max="10763" width="11.44140625" style="112" customWidth="1"/>
    <col min="10764" max="10764" width="15.21875" style="112" customWidth="1"/>
    <col min="10765" max="11008" width="9" style="112"/>
    <col min="11009" max="11009" width="12.21875" style="112" customWidth="1"/>
    <col min="11010" max="11018" width="11" style="112" customWidth="1"/>
    <col min="11019" max="11019" width="11.44140625" style="112" customWidth="1"/>
    <col min="11020" max="11020" width="15.21875" style="112" customWidth="1"/>
    <col min="11021" max="11264" width="9" style="112"/>
    <col min="11265" max="11265" width="12.21875" style="112" customWidth="1"/>
    <col min="11266" max="11274" width="11" style="112" customWidth="1"/>
    <col min="11275" max="11275" width="11.44140625" style="112" customWidth="1"/>
    <col min="11276" max="11276" width="15.21875" style="112" customWidth="1"/>
    <col min="11277" max="11520" width="9" style="112"/>
    <col min="11521" max="11521" width="12.21875" style="112" customWidth="1"/>
    <col min="11522" max="11530" width="11" style="112" customWidth="1"/>
    <col min="11531" max="11531" width="11.44140625" style="112" customWidth="1"/>
    <col min="11532" max="11532" width="15.21875" style="112" customWidth="1"/>
    <col min="11533" max="11776" width="9" style="112"/>
    <col min="11777" max="11777" width="12.21875" style="112" customWidth="1"/>
    <col min="11778" max="11786" width="11" style="112" customWidth="1"/>
    <col min="11787" max="11787" width="11.44140625" style="112" customWidth="1"/>
    <col min="11788" max="11788" width="15.21875" style="112" customWidth="1"/>
    <col min="11789" max="12032" width="9" style="112"/>
    <col min="12033" max="12033" width="12.21875" style="112" customWidth="1"/>
    <col min="12034" max="12042" width="11" style="112" customWidth="1"/>
    <col min="12043" max="12043" width="11.44140625" style="112" customWidth="1"/>
    <col min="12044" max="12044" width="15.21875" style="112" customWidth="1"/>
    <col min="12045" max="12288" width="9" style="112"/>
    <col min="12289" max="12289" width="12.21875" style="112" customWidth="1"/>
    <col min="12290" max="12298" width="11" style="112" customWidth="1"/>
    <col min="12299" max="12299" width="11.44140625" style="112" customWidth="1"/>
    <col min="12300" max="12300" width="15.21875" style="112" customWidth="1"/>
    <col min="12301" max="12544" width="9" style="112"/>
    <col min="12545" max="12545" width="12.21875" style="112" customWidth="1"/>
    <col min="12546" max="12554" width="11" style="112" customWidth="1"/>
    <col min="12555" max="12555" width="11.44140625" style="112" customWidth="1"/>
    <col min="12556" max="12556" width="15.21875" style="112" customWidth="1"/>
    <col min="12557" max="12800" width="9" style="112"/>
    <col min="12801" max="12801" width="12.21875" style="112" customWidth="1"/>
    <col min="12802" max="12810" width="11" style="112" customWidth="1"/>
    <col min="12811" max="12811" width="11.44140625" style="112" customWidth="1"/>
    <col min="12812" max="12812" width="15.21875" style="112" customWidth="1"/>
    <col min="12813" max="13056" width="9" style="112"/>
    <col min="13057" max="13057" width="12.21875" style="112" customWidth="1"/>
    <col min="13058" max="13066" width="11" style="112" customWidth="1"/>
    <col min="13067" max="13067" width="11.44140625" style="112" customWidth="1"/>
    <col min="13068" max="13068" width="15.21875" style="112" customWidth="1"/>
    <col min="13069" max="13312" width="9" style="112"/>
    <col min="13313" max="13313" width="12.21875" style="112" customWidth="1"/>
    <col min="13314" max="13322" width="11" style="112" customWidth="1"/>
    <col min="13323" max="13323" width="11.44140625" style="112" customWidth="1"/>
    <col min="13324" max="13324" width="15.21875" style="112" customWidth="1"/>
    <col min="13325" max="13568" width="9" style="112"/>
    <col min="13569" max="13569" width="12.21875" style="112" customWidth="1"/>
    <col min="13570" max="13578" width="11" style="112" customWidth="1"/>
    <col min="13579" max="13579" width="11.44140625" style="112" customWidth="1"/>
    <col min="13580" max="13580" width="15.21875" style="112" customWidth="1"/>
    <col min="13581" max="13824" width="9" style="112"/>
    <col min="13825" max="13825" width="12.21875" style="112" customWidth="1"/>
    <col min="13826" max="13834" width="11" style="112" customWidth="1"/>
    <col min="13835" max="13835" width="11.44140625" style="112" customWidth="1"/>
    <col min="13836" max="13836" width="15.21875" style="112" customWidth="1"/>
    <col min="13837" max="14080" width="9" style="112"/>
    <col min="14081" max="14081" width="12.21875" style="112" customWidth="1"/>
    <col min="14082" max="14090" width="11" style="112" customWidth="1"/>
    <col min="14091" max="14091" width="11.44140625" style="112" customWidth="1"/>
    <col min="14092" max="14092" width="15.21875" style="112" customWidth="1"/>
    <col min="14093" max="14336" width="9" style="112"/>
    <col min="14337" max="14337" width="12.21875" style="112" customWidth="1"/>
    <col min="14338" max="14346" width="11" style="112" customWidth="1"/>
    <col min="14347" max="14347" width="11.44140625" style="112" customWidth="1"/>
    <col min="14348" max="14348" width="15.21875" style="112" customWidth="1"/>
    <col min="14349" max="14592" width="9" style="112"/>
    <col min="14593" max="14593" width="12.21875" style="112" customWidth="1"/>
    <col min="14594" max="14602" width="11" style="112" customWidth="1"/>
    <col min="14603" max="14603" width="11.44140625" style="112" customWidth="1"/>
    <col min="14604" max="14604" width="15.21875" style="112" customWidth="1"/>
    <col min="14605" max="14848" width="9" style="112"/>
    <col min="14849" max="14849" width="12.21875" style="112" customWidth="1"/>
    <col min="14850" max="14858" width="11" style="112" customWidth="1"/>
    <col min="14859" max="14859" width="11.44140625" style="112" customWidth="1"/>
    <col min="14860" max="14860" width="15.21875" style="112" customWidth="1"/>
    <col min="14861" max="15104" width="9" style="112"/>
    <col min="15105" max="15105" width="12.21875" style="112" customWidth="1"/>
    <col min="15106" max="15114" width="11" style="112" customWidth="1"/>
    <col min="15115" max="15115" width="11.44140625" style="112" customWidth="1"/>
    <col min="15116" max="15116" width="15.21875" style="112" customWidth="1"/>
    <col min="15117" max="15360" width="9" style="112"/>
    <col min="15361" max="15361" width="12.21875" style="112" customWidth="1"/>
    <col min="15362" max="15370" width="11" style="112" customWidth="1"/>
    <col min="15371" max="15371" width="11.44140625" style="112" customWidth="1"/>
    <col min="15372" max="15372" width="15.21875" style="112" customWidth="1"/>
    <col min="15373" max="15616" width="9" style="112"/>
    <col min="15617" max="15617" width="12.21875" style="112" customWidth="1"/>
    <col min="15618" max="15626" width="11" style="112" customWidth="1"/>
    <col min="15627" max="15627" width="11.44140625" style="112" customWidth="1"/>
    <col min="15628" max="15628" width="15.21875" style="112" customWidth="1"/>
    <col min="15629" max="15872" width="9" style="112"/>
    <col min="15873" max="15873" width="12.21875" style="112" customWidth="1"/>
    <col min="15874" max="15882" width="11" style="112" customWidth="1"/>
    <col min="15883" max="15883" width="11.44140625" style="112" customWidth="1"/>
    <col min="15884" max="15884" width="15.21875" style="112" customWidth="1"/>
    <col min="15885" max="16128" width="9" style="112"/>
    <col min="16129" max="16129" width="12.21875" style="112" customWidth="1"/>
    <col min="16130" max="16138" width="11" style="112" customWidth="1"/>
    <col min="16139" max="16139" width="11.44140625" style="112" customWidth="1"/>
    <col min="16140" max="16140" width="15.21875" style="112" customWidth="1"/>
    <col min="16141" max="16384" width="9" style="112"/>
  </cols>
  <sheetData>
    <row r="1" spans="1:13" s="110" customFormat="1" ht="43.95" customHeight="1" x14ac:dyDescent="0.3">
      <c r="A1" s="80" t="s">
        <v>189</v>
      </c>
      <c r="B1" s="81"/>
      <c r="C1" s="82"/>
      <c r="D1" s="81"/>
      <c r="E1" s="81"/>
      <c r="F1" s="81"/>
      <c r="G1" s="82"/>
      <c r="H1" s="82"/>
      <c r="I1" s="876" t="s">
        <v>105</v>
      </c>
      <c r="J1" s="876"/>
      <c r="K1" s="885" t="s">
        <v>215</v>
      </c>
      <c r="L1" s="886"/>
      <c r="M1" s="109" t="s">
        <v>107</v>
      </c>
    </row>
    <row r="2" spans="1:13" s="110" customFormat="1" ht="21" customHeight="1" x14ac:dyDescent="0.3">
      <c r="A2" s="80" t="s">
        <v>191</v>
      </c>
      <c r="B2" s="84" t="s">
        <v>192</v>
      </c>
      <c r="C2" s="82"/>
      <c r="D2" s="85"/>
      <c r="E2" s="85"/>
      <c r="F2" s="85"/>
      <c r="G2" s="84"/>
      <c r="H2" s="82"/>
      <c r="I2" s="876" t="s">
        <v>193</v>
      </c>
      <c r="J2" s="876"/>
      <c r="K2" s="876" t="s">
        <v>216</v>
      </c>
      <c r="L2" s="876"/>
    </row>
    <row r="3" spans="1:13" s="111" customFormat="1" ht="37.5" customHeight="1" x14ac:dyDescent="0.3">
      <c r="A3" s="880" t="s">
        <v>217</v>
      </c>
      <c r="B3" s="880"/>
      <c r="C3" s="880"/>
      <c r="D3" s="880"/>
      <c r="E3" s="880"/>
      <c r="F3" s="880"/>
      <c r="G3" s="880"/>
      <c r="H3" s="880"/>
      <c r="I3" s="880"/>
      <c r="J3" s="880"/>
      <c r="K3" s="880"/>
      <c r="L3" s="880"/>
    </row>
    <row r="4" spans="1:13" ht="21" customHeight="1" thickBot="1" x14ac:dyDescent="0.35">
      <c r="A4" s="884" t="s">
        <v>255</v>
      </c>
      <c r="B4" s="884"/>
      <c r="C4" s="884"/>
      <c r="D4" s="884"/>
      <c r="E4" s="884"/>
      <c r="F4" s="884"/>
      <c r="G4" s="884"/>
      <c r="H4" s="884"/>
      <c r="I4" s="884"/>
      <c r="J4" s="884"/>
      <c r="K4" s="884"/>
      <c r="L4" s="884"/>
    </row>
    <row r="5" spans="1:13" s="113" customFormat="1" ht="37.35" customHeight="1" x14ac:dyDescent="0.3">
      <c r="A5" s="861" t="s">
        <v>197</v>
      </c>
      <c r="B5" s="881" t="s">
        <v>198</v>
      </c>
      <c r="C5" s="867" t="s">
        <v>199</v>
      </c>
      <c r="D5" s="868"/>
      <c r="E5" s="868"/>
      <c r="F5" s="868"/>
      <c r="G5" s="868"/>
      <c r="H5" s="868"/>
      <c r="I5" s="868"/>
      <c r="J5" s="869" t="s">
        <v>200</v>
      </c>
      <c r="K5" s="870"/>
      <c r="L5" s="870"/>
    </row>
    <row r="6" spans="1:13" s="113" customFormat="1" ht="37.35" customHeight="1" x14ac:dyDescent="0.3">
      <c r="A6" s="862"/>
      <c r="B6" s="882"/>
      <c r="C6" s="871" t="s">
        <v>171</v>
      </c>
      <c r="D6" s="873" t="s">
        <v>201</v>
      </c>
      <c r="E6" s="873"/>
      <c r="F6" s="873"/>
      <c r="G6" s="873" t="s">
        <v>202</v>
      </c>
      <c r="H6" s="873"/>
      <c r="I6" s="873"/>
      <c r="J6" s="873" t="s">
        <v>203</v>
      </c>
      <c r="K6" s="873"/>
      <c r="L6" s="874"/>
    </row>
    <row r="7" spans="1:13" s="113" customFormat="1" ht="37.35" customHeight="1" thickBot="1" x14ac:dyDescent="0.35">
      <c r="A7" s="863"/>
      <c r="B7" s="883"/>
      <c r="C7" s="872"/>
      <c r="D7" s="94" t="s">
        <v>204</v>
      </c>
      <c r="E7" s="94" t="s">
        <v>205</v>
      </c>
      <c r="F7" s="94" t="s">
        <v>206</v>
      </c>
      <c r="G7" s="94" t="s">
        <v>204</v>
      </c>
      <c r="H7" s="94" t="s">
        <v>205</v>
      </c>
      <c r="I7" s="94" t="s">
        <v>206</v>
      </c>
      <c r="J7" s="94" t="s">
        <v>204</v>
      </c>
      <c r="K7" s="94" t="s">
        <v>205</v>
      </c>
      <c r="L7" s="95" t="s">
        <v>206</v>
      </c>
    </row>
    <row r="8" spans="1:13" s="113" customFormat="1" ht="44.25" customHeight="1" thickBot="1" x14ac:dyDescent="0.35">
      <c r="A8" s="90" t="s">
        <v>207</v>
      </c>
      <c r="B8" s="96">
        <f>C8+J8</f>
        <v>46</v>
      </c>
      <c r="C8" s="96">
        <f>D8+G8</f>
        <v>46</v>
      </c>
      <c r="D8" s="96">
        <f>SUM(E8:F8)</f>
        <v>0</v>
      </c>
      <c r="E8" s="97">
        <v>0</v>
      </c>
      <c r="F8" s="97">
        <v>0</v>
      </c>
      <c r="G8" s="96">
        <f>SUM(H8:I8)</f>
        <v>46</v>
      </c>
      <c r="H8" s="97">
        <v>46</v>
      </c>
      <c r="I8" s="97">
        <v>0</v>
      </c>
      <c r="J8" s="96">
        <f>SUM(K8:L8)</f>
        <v>0</v>
      </c>
      <c r="K8" s="97">
        <v>0</v>
      </c>
      <c r="L8" s="98">
        <v>0</v>
      </c>
    </row>
    <row r="9" spans="1:13" s="113" customFormat="1" ht="44.25" customHeight="1" thickBot="1" x14ac:dyDescent="0.35">
      <c r="A9" s="92" t="s">
        <v>208</v>
      </c>
      <c r="B9" s="96">
        <f t="shared" ref="B9:B11" si="0">C9+J9</f>
        <v>0</v>
      </c>
      <c r="C9" s="96">
        <f t="shared" ref="C9:C11" si="1">D9+G9</f>
        <v>0</v>
      </c>
      <c r="D9" s="96">
        <f t="shared" ref="D9:D11" si="2">SUM(E9:F9)</f>
        <v>0</v>
      </c>
      <c r="E9" s="97">
        <v>0</v>
      </c>
      <c r="F9" s="97">
        <v>0</v>
      </c>
      <c r="G9" s="96">
        <f t="shared" ref="G9:G11" si="3">SUM(H9:I9)</f>
        <v>0</v>
      </c>
      <c r="H9" s="97">
        <v>0</v>
      </c>
      <c r="I9" s="97">
        <v>0</v>
      </c>
      <c r="J9" s="96">
        <f t="shared" ref="J9:J11" si="4">SUM(K9:L9)</f>
        <v>0</v>
      </c>
      <c r="K9" s="97">
        <v>0</v>
      </c>
      <c r="L9" s="98">
        <v>0</v>
      </c>
    </row>
    <row r="10" spans="1:13" s="113" customFormat="1" ht="44.25" customHeight="1" thickBot="1" x14ac:dyDescent="0.35">
      <c r="A10" s="92" t="s">
        <v>209</v>
      </c>
      <c r="B10" s="96">
        <f t="shared" si="0"/>
        <v>16</v>
      </c>
      <c r="C10" s="96">
        <f t="shared" si="1"/>
        <v>16</v>
      </c>
      <c r="D10" s="96">
        <f t="shared" si="2"/>
        <v>0</v>
      </c>
      <c r="E10" s="97">
        <v>0</v>
      </c>
      <c r="F10" s="97">
        <v>0</v>
      </c>
      <c r="G10" s="96">
        <f t="shared" si="3"/>
        <v>16</v>
      </c>
      <c r="H10" s="97">
        <v>16</v>
      </c>
      <c r="I10" s="97">
        <v>0</v>
      </c>
      <c r="J10" s="96">
        <f t="shared" si="4"/>
        <v>0</v>
      </c>
      <c r="K10" s="97">
        <v>0</v>
      </c>
      <c r="L10" s="98">
        <v>0</v>
      </c>
    </row>
    <row r="11" spans="1:13" s="113" customFormat="1" ht="44.25" customHeight="1" thickBot="1" x14ac:dyDescent="0.35">
      <c r="A11" s="93" t="s">
        <v>210</v>
      </c>
      <c r="B11" s="99">
        <f t="shared" si="0"/>
        <v>30</v>
      </c>
      <c r="C11" s="99">
        <f t="shared" si="1"/>
        <v>30</v>
      </c>
      <c r="D11" s="99">
        <f t="shared" si="2"/>
        <v>0</v>
      </c>
      <c r="E11" s="100">
        <v>0</v>
      </c>
      <c r="F11" s="100">
        <v>0</v>
      </c>
      <c r="G11" s="99">
        <f t="shared" si="3"/>
        <v>30</v>
      </c>
      <c r="H11" s="100">
        <v>30</v>
      </c>
      <c r="I11" s="100">
        <v>0</v>
      </c>
      <c r="J11" s="99">
        <f t="shared" si="4"/>
        <v>0</v>
      </c>
      <c r="K11" s="100">
        <v>0</v>
      </c>
      <c r="L11" s="101">
        <v>0</v>
      </c>
    </row>
    <row r="12" spans="1:13" ht="16.2" x14ac:dyDescent="0.3">
      <c r="A12" s="102" t="s">
        <v>143</v>
      </c>
      <c r="B12" s="89"/>
      <c r="C12" s="89" t="s">
        <v>144</v>
      </c>
      <c r="E12" s="102" t="s">
        <v>145</v>
      </c>
      <c r="G12" s="89"/>
      <c r="H12" s="89"/>
      <c r="I12" s="115" t="s">
        <v>146</v>
      </c>
      <c r="K12" s="116"/>
      <c r="L12" s="116"/>
    </row>
    <row r="13" spans="1:13" ht="16.2" x14ac:dyDescent="0.3">
      <c r="A13" s="89"/>
      <c r="B13" s="89"/>
      <c r="C13" s="89"/>
      <c r="D13" s="103"/>
      <c r="E13" s="89" t="s">
        <v>147</v>
      </c>
      <c r="G13" s="89"/>
      <c r="H13" s="89"/>
      <c r="I13" s="89"/>
      <c r="J13" s="89"/>
      <c r="K13" s="858"/>
      <c r="L13" s="858"/>
    </row>
    <row r="14" spans="1:13" ht="16.2" x14ac:dyDescent="0.3">
      <c r="A14" s="102"/>
      <c r="B14" s="89"/>
      <c r="C14" s="89"/>
      <c r="D14" s="103"/>
      <c r="E14" s="103"/>
      <c r="F14" s="103"/>
      <c r="G14" s="89"/>
      <c r="H14" s="89"/>
      <c r="I14" s="89"/>
      <c r="J14" s="89"/>
      <c r="L14" s="105" t="s">
        <v>254</v>
      </c>
    </row>
    <row r="15" spans="1:13" ht="26.25" customHeight="1" x14ac:dyDescent="0.3">
      <c r="A15" s="117" t="s">
        <v>218</v>
      </c>
      <c r="B15" s="89"/>
      <c r="C15" s="89"/>
      <c r="D15" s="103"/>
      <c r="E15" s="103"/>
      <c r="F15" s="103"/>
      <c r="G15" s="89"/>
      <c r="H15" s="89"/>
      <c r="I15" s="89"/>
      <c r="J15" s="89"/>
      <c r="K15" s="89"/>
      <c r="L15" s="89"/>
    </row>
    <row r="16" spans="1:13" ht="21.6" customHeight="1" x14ac:dyDescent="0.3">
      <c r="A16" s="859" t="s">
        <v>212</v>
      </c>
      <c r="B16" s="859"/>
      <c r="C16" s="859"/>
      <c r="D16" s="859"/>
      <c r="E16" s="859"/>
      <c r="F16" s="859"/>
      <c r="G16" s="859"/>
      <c r="H16" s="859"/>
      <c r="I16" s="859"/>
      <c r="J16" s="859"/>
      <c r="K16" s="859"/>
      <c r="L16" s="859"/>
    </row>
    <row r="17" spans="1:12" ht="17.399999999999999" customHeight="1" x14ac:dyDescent="0.3">
      <c r="A17" s="89" t="s">
        <v>213</v>
      </c>
      <c r="B17" s="89"/>
      <c r="C17" s="89"/>
      <c r="D17" s="89"/>
      <c r="E17" s="89"/>
      <c r="F17" s="89"/>
      <c r="G17" s="89"/>
      <c r="H17" s="89"/>
      <c r="I17" s="89"/>
      <c r="J17" s="89"/>
      <c r="K17" s="89"/>
      <c r="L17" s="89"/>
    </row>
    <row r="18" spans="1:12" ht="21.75" customHeight="1" x14ac:dyDescent="0.3">
      <c r="A18" s="118" t="s">
        <v>214</v>
      </c>
      <c r="B18" s="89"/>
      <c r="C18" s="89"/>
      <c r="D18" s="89"/>
      <c r="E18" s="89"/>
      <c r="F18" s="89"/>
      <c r="G18" s="89"/>
      <c r="H18" s="89"/>
      <c r="I18" s="89"/>
      <c r="J18" s="89"/>
      <c r="K18" s="89"/>
      <c r="L18" s="89"/>
    </row>
    <row r="19" spans="1:12" ht="21" customHeight="1" x14ac:dyDescent="0.4">
      <c r="A19" s="119"/>
      <c r="B19" s="119"/>
      <c r="C19" s="119"/>
      <c r="D19" s="120"/>
      <c r="E19" s="120"/>
      <c r="F19" s="120"/>
      <c r="G19" s="119"/>
      <c r="H19" s="119"/>
      <c r="I19" s="119"/>
      <c r="J19" s="119"/>
    </row>
    <row r="20" spans="1:12" ht="21" customHeight="1" x14ac:dyDescent="0.4">
      <c r="A20" s="119"/>
      <c r="B20" s="119"/>
      <c r="C20" s="119"/>
      <c r="D20" s="120"/>
      <c r="E20" s="120"/>
      <c r="F20" s="120"/>
      <c r="G20" s="119"/>
      <c r="H20" s="119"/>
      <c r="I20" s="119"/>
      <c r="J20" s="119"/>
      <c r="K20" s="119"/>
    </row>
    <row r="21" spans="1:12" ht="21" customHeight="1" x14ac:dyDescent="0.4">
      <c r="A21" s="119"/>
      <c r="B21" s="119"/>
      <c r="C21" s="119"/>
      <c r="D21" s="120"/>
      <c r="E21" s="120"/>
      <c r="F21" s="120"/>
      <c r="G21" s="119"/>
      <c r="H21" s="119"/>
      <c r="I21" s="119"/>
      <c r="J21" s="119"/>
      <c r="K21" s="119"/>
    </row>
    <row r="22" spans="1:12" ht="21" customHeight="1" x14ac:dyDescent="0.4">
      <c r="A22" s="119"/>
      <c r="B22" s="119"/>
      <c r="C22" s="119"/>
      <c r="D22" s="120"/>
      <c r="E22" s="120"/>
      <c r="F22" s="120"/>
      <c r="G22" s="119"/>
      <c r="H22" s="119"/>
      <c r="I22" s="119"/>
      <c r="J22" s="119"/>
      <c r="K22" s="119"/>
    </row>
    <row r="23" spans="1:12" ht="21" customHeight="1" x14ac:dyDescent="0.4">
      <c r="A23" s="119"/>
      <c r="B23" s="119"/>
      <c r="C23" s="119"/>
      <c r="D23" s="120"/>
      <c r="E23" s="120"/>
      <c r="F23" s="120"/>
      <c r="G23" s="119"/>
      <c r="H23" s="119"/>
      <c r="I23" s="119"/>
      <c r="J23" s="119"/>
      <c r="K23" s="119"/>
    </row>
    <row r="24" spans="1:12" ht="21" customHeight="1" x14ac:dyDescent="0.4">
      <c r="A24" s="119"/>
      <c r="B24" s="119"/>
      <c r="C24" s="119"/>
      <c r="D24" s="120"/>
      <c r="E24" s="120"/>
      <c r="F24" s="120"/>
      <c r="G24" s="119"/>
      <c r="H24" s="119"/>
      <c r="I24" s="119"/>
      <c r="J24" s="119"/>
      <c r="K24" s="119"/>
    </row>
    <row r="25" spans="1:12" ht="21" customHeight="1" x14ac:dyDescent="0.4">
      <c r="A25" s="119"/>
      <c r="B25" s="119"/>
      <c r="C25" s="119"/>
      <c r="D25" s="120"/>
      <c r="E25" s="120"/>
      <c r="F25" s="120"/>
      <c r="G25" s="119"/>
      <c r="H25" s="119"/>
      <c r="I25" s="119"/>
      <c r="J25" s="119"/>
      <c r="K25" s="119"/>
    </row>
    <row r="26" spans="1:12" ht="21" customHeight="1" x14ac:dyDescent="0.4">
      <c r="A26" s="119"/>
      <c r="B26" s="119"/>
      <c r="C26" s="119"/>
      <c r="D26" s="120"/>
      <c r="E26" s="120"/>
      <c r="F26" s="120"/>
      <c r="G26" s="119"/>
      <c r="H26" s="119"/>
      <c r="I26" s="119"/>
      <c r="J26" s="119"/>
      <c r="K26" s="119"/>
    </row>
    <row r="27" spans="1:12" ht="21" customHeight="1" x14ac:dyDescent="0.4">
      <c r="A27" s="119"/>
      <c r="B27" s="119"/>
      <c r="C27" s="119"/>
      <c r="D27" s="120"/>
      <c r="E27" s="120"/>
      <c r="F27" s="120"/>
      <c r="G27" s="119"/>
      <c r="H27" s="119"/>
      <c r="I27" s="119"/>
    </row>
    <row r="28" spans="1:12" ht="21" customHeight="1" x14ac:dyDescent="0.4">
      <c r="A28" s="119"/>
      <c r="B28" s="119"/>
      <c r="C28" s="119"/>
      <c r="D28" s="120"/>
      <c r="E28" s="120"/>
      <c r="F28" s="120"/>
      <c r="G28" s="119"/>
      <c r="H28" s="119"/>
      <c r="I28" s="119"/>
    </row>
    <row r="29" spans="1:12" ht="21" customHeight="1" x14ac:dyDescent="0.4">
      <c r="A29" s="119"/>
      <c r="B29" s="119"/>
      <c r="C29" s="119"/>
      <c r="D29" s="120"/>
      <c r="E29" s="120"/>
      <c r="F29" s="120"/>
      <c r="G29" s="119"/>
      <c r="H29" s="119"/>
      <c r="I29" s="119"/>
    </row>
    <row r="30" spans="1:12" ht="21" customHeight="1" x14ac:dyDescent="0.4">
      <c r="A30" s="119"/>
      <c r="B30" s="119"/>
      <c r="C30" s="119"/>
      <c r="D30" s="120"/>
      <c r="E30" s="120"/>
      <c r="F30" s="120"/>
      <c r="G30" s="119"/>
      <c r="H30" s="119"/>
      <c r="I30" s="119"/>
    </row>
    <row r="31" spans="1:12" ht="21" customHeight="1" x14ac:dyDescent="0.4">
      <c r="A31" s="119"/>
      <c r="B31" s="119"/>
      <c r="C31" s="119"/>
      <c r="D31" s="120"/>
      <c r="E31" s="120"/>
      <c r="F31" s="120"/>
      <c r="G31" s="119"/>
      <c r="H31" s="119"/>
      <c r="I31" s="119"/>
    </row>
    <row r="32" spans="1:12" ht="21" customHeight="1" x14ac:dyDescent="0.4">
      <c r="A32" s="119"/>
      <c r="B32" s="119"/>
      <c r="C32" s="119"/>
      <c r="D32" s="120"/>
      <c r="E32" s="120"/>
      <c r="F32" s="120"/>
      <c r="G32" s="119"/>
      <c r="H32" s="119"/>
      <c r="I32" s="119"/>
    </row>
    <row r="33" spans="1:9" ht="21" customHeight="1" x14ac:dyDescent="0.4">
      <c r="A33" s="119"/>
      <c r="B33" s="119"/>
      <c r="C33" s="119"/>
      <c r="D33" s="120"/>
      <c r="E33" s="120"/>
      <c r="F33" s="120"/>
      <c r="G33" s="119"/>
      <c r="H33" s="119"/>
      <c r="I33" s="119"/>
    </row>
    <row r="34" spans="1:9" ht="21" customHeight="1" x14ac:dyDescent="0.4">
      <c r="A34" s="119"/>
      <c r="B34" s="119"/>
      <c r="C34" s="119"/>
      <c r="D34" s="120"/>
      <c r="E34" s="120"/>
      <c r="F34" s="120"/>
      <c r="G34" s="119"/>
      <c r="H34" s="119"/>
      <c r="I34" s="119"/>
    </row>
    <row r="35" spans="1:9" ht="21" customHeight="1" x14ac:dyDescent="0.4">
      <c r="A35" s="119"/>
      <c r="B35" s="119"/>
      <c r="C35" s="119"/>
      <c r="D35" s="120"/>
      <c r="E35" s="120"/>
      <c r="F35" s="120"/>
      <c r="G35" s="119"/>
      <c r="H35" s="119"/>
      <c r="I35" s="119"/>
    </row>
    <row r="36" spans="1:9" ht="21" customHeight="1" x14ac:dyDescent="0.4">
      <c r="A36" s="119"/>
      <c r="B36" s="119"/>
      <c r="C36" s="119"/>
      <c r="D36" s="120"/>
      <c r="E36" s="120"/>
      <c r="F36" s="120"/>
      <c r="G36" s="119"/>
      <c r="H36" s="119"/>
      <c r="I36" s="119"/>
    </row>
    <row r="37" spans="1:9" ht="22.8" x14ac:dyDescent="0.4">
      <c r="A37" s="119"/>
      <c r="B37" s="119"/>
      <c r="C37" s="119"/>
      <c r="D37" s="120"/>
      <c r="E37" s="120"/>
      <c r="F37" s="120"/>
      <c r="G37" s="119"/>
      <c r="H37" s="119"/>
      <c r="I37" s="119"/>
    </row>
    <row r="38" spans="1:9" ht="22.8" x14ac:dyDescent="0.4">
      <c r="A38" s="119"/>
      <c r="B38" s="119"/>
      <c r="C38" s="119"/>
      <c r="D38" s="120"/>
      <c r="E38" s="120"/>
      <c r="F38" s="120"/>
      <c r="G38" s="119"/>
      <c r="H38" s="119"/>
      <c r="I38" s="119"/>
    </row>
    <row r="39" spans="1:9" ht="22.8" x14ac:dyDescent="0.4">
      <c r="A39" s="119"/>
      <c r="B39" s="119"/>
      <c r="C39" s="119"/>
      <c r="D39" s="120"/>
      <c r="E39" s="120"/>
      <c r="F39" s="120"/>
      <c r="G39" s="119"/>
      <c r="H39" s="119"/>
      <c r="I39" s="119"/>
    </row>
    <row r="40" spans="1:9" ht="22.8" x14ac:dyDescent="0.4">
      <c r="A40" s="119"/>
      <c r="B40" s="119"/>
      <c r="C40" s="119"/>
      <c r="D40" s="120"/>
      <c r="E40" s="120"/>
      <c r="F40" s="120"/>
      <c r="G40" s="119"/>
      <c r="H40" s="119"/>
      <c r="I40" s="119"/>
    </row>
    <row r="41" spans="1:9" ht="22.8" x14ac:dyDescent="0.4">
      <c r="A41" s="119"/>
      <c r="B41" s="119"/>
      <c r="C41" s="119"/>
      <c r="D41" s="120"/>
      <c r="E41" s="120"/>
      <c r="F41" s="120"/>
      <c r="G41" s="119"/>
      <c r="H41" s="119"/>
      <c r="I41" s="119"/>
    </row>
    <row r="42" spans="1:9" ht="22.8" x14ac:dyDescent="0.4">
      <c r="A42" s="119"/>
      <c r="B42" s="119"/>
      <c r="C42" s="119"/>
      <c r="D42" s="120"/>
      <c r="E42" s="120"/>
      <c r="F42" s="120"/>
      <c r="G42" s="119"/>
      <c r="H42" s="119"/>
      <c r="I42" s="119"/>
    </row>
    <row r="43" spans="1:9" ht="22.8" x14ac:dyDescent="0.4">
      <c r="A43" s="119"/>
      <c r="B43" s="119"/>
      <c r="C43" s="119"/>
      <c r="D43" s="120"/>
      <c r="E43" s="120"/>
      <c r="F43" s="120"/>
      <c r="G43" s="119"/>
      <c r="H43" s="119"/>
      <c r="I43" s="119"/>
    </row>
    <row r="44" spans="1:9" ht="22.8" x14ac:dyDescent="0.4">
      <c r="A44" s="119"/>
      <c r="B44" s="119"/>
      <c r="C44" s="119"/>
      <c r="D44" s="120"/>
      <c r="E44" s="120"/>
      <c r="F44" s="120"/>
      <c r="G44" s="119"/>
      <c r="H44" s="119"/>
      <c r="I44" s="119"/>
    </row>
    <row r="45" spans="1:9" ht="22.8" x14ac:dyDescent="0.4">
      <c r="A45" s="119"/>
      <c r="B45" s="119"/>
      <c r="C45" s="119"/>
      <c r="D45" s="120"/>
      <c r="E45" s="120"/>
      <c r="F45" s="120"/>
      <c r="G45" s="119"/>
      <c r="H45" s="119"/>
      <c r="I45" s="119"/>
    </row>
    <row r="46" spans="1:9" ht="22.8" x14ac:dyDescent="0.4">
      <c r="A46" s="119"/>
      <c r="B46" s="119"/>
      <c r="C46" s="119"/>
      <c r="D46" s="120"/>
      <c r="E46" s="120"/>
      <c r="F46" s="120"/>
      <c r="G46" s="119"/>
      <c r="H46" s="119"/>
      <c r="I46" s="119"/>
    </row>
    <row r="47" spans="1:9" ht="22.8" x14ac:dyDescent="0.4">
      <c r="A47" s="119"/>
      <c r="B47" s="119"/>
      <c r="C47" s="119"/>
      <c r="D47" s="120"/>
      <c r="E47" s="120"/>
      <c r="F47" s="120"/>
      <c r="G47" s="119"/>
      <c r="H47" s="119"/>
      <c r="I47" s="119"/>
    </row>
    <row r="48" spans="1:9" ht="22.8" x14ac:dyDescent="0.4">
      <c r="A48" s="119"/>
      <c r="B48" s="119"/>
      <c r="C48" s="119"/>
      <c r="D48" s="120"/>
      <c r="E48" s="120"/>
      <c r="F48" s="120"/>
      <c r="G48" s="119"/>
      <c r="H48" s="119"/>
      <c r="I48" s="119"/>
    </row>
    <row r="49" spans="1:9" ht="22.8" x14ac:dyDescent="0.4">
      <c r="A49" s="119"/>
      <c r="B49" s="119"/>
      <c r="C49" s="119"/>
      <c r="D49" s="120"/>
      <c r="E49" s="120"/>
      <c r="F49" s="120"/>
      <c r="G49" s="119"/>
      <c r="H49" s="119"/>
      <c r="I49" s="119"/>
    </row>
    <row r="50" spans="1:9" ht="22.8" x14ac:dyDescent="0.4">
      <c r="A50" s="119"/>
      <c r="B50" s="119"/>
      <c r="C50" s="119"/>
      <c r="D50" s="120"/>
      <c r="E50" s="120"/>
      <c r="F50" s="120"/>
      <c r="G50" s="119"/>
      <c r="H50" s="119"/>
      <c r="I50" s="119"/>
    </row>
    <row r="51" spans="1:9" ht="22.8" x14ac:dyDescent="0.4">
      <c r="A51" s="119"/>
      <c r="B51" s="119"/>
      <c r="C51" s="119"/>
      <c r="D51" s="120"/>
      <c r="E51" s="120"/>
      <c r="F51" s="120"/>
      <c r="G51" s="119"/>
      <c r="H51" s="119"/>
      <c r="I51" s="119"/>
    </row>
    <row r="52" spans="1:9" ht="22.8" x14ac:dyDescent="0.4">
      <c r="A52" s="119"/>
      <c r="B52" s="119"/>
      <c r="C52" s="119"/>
      <c r="D52" s="120"/>
      <c r="E52" s="120"/>
      <c r="F52" s="120"/>
      <c r="G52" s="119"/>
      <c r="H52" s="119"/>
      <c r="I52" s="119"/>
    </row>
    <row r="53" spans="1:9" ht="22.8" x14ac:dyDescent="0.4">
      <c r="A53" s="119"/>
      <c r="B53" s="119"/>
      <c r="C53" s="119"/>
      <c r="D53" s="120"/>
      <c r="E53" s="120"/>
      <c r="F53" s="120"/>
      <c r="G53" s="119"/>
      <c r="H53" s="119"/>
      <c r="I53" s="119"/>
    </row>
    <row r="54" spans="1:9" ht="22.8" x14ac:dyDescent="0.4">
      <c r="A54" s="119"/>
      <c r="B54" s="119"/>
      <c r="C54" s="119"/>
      <c r="D54" s="120"/>
      <c r="E54" s="120"/>
      <c r="F54" s="120"/>
      <c r="G54" s="119"/>
      <c r="H54" s="119"/>
      <c r="I54" s="119"/>
    </row>
    <row r="55" spans="1:9" ht="22.8" x14ac:dyDescent="0.4">
      <c r="A55" s="119"/>
      <c r="B55" s="119"/>
      <c r="C55" s="119"/>
      <c r="D55" s="120"/>
      <c r="E55" s="120"/>
      <c r="F55" s="120"/>
      <c r="G55" s="119"/>
      <c r="H55" s="119"/>
      <c r="I55" s="119"/>
    </row>
    <row r="56" spans="1:9" ht="22.8" x14ac:dyDescent="0.4">
      <c r="A56" s="119"/>
      <c r="B56" s="119"/>
      <c r="C56" s="119"/>
      <c r="D56" s="120"/>
      <c r="E56" s="120"/>
      <c r="F56" s="120"/>
      <c r="G56" s="119"/>
      <c r="H56" s="119"/>
      <c r="I56" s="119"/>
    </row>
    <row r="57" spans="1:9" ht="22.8" x14ac:dyDescent="0.4">
      <c r="A57" s="119"/>
      <c r="B57" s="119"/>
      <c r="C57" s="119"/>
      <c r="D57" s="120"/>
      <c r="E57" s="120"/>
      <c r="F57" s="120"/>
      <c r="G57" s="119"/>
      <c r="H57" s="119"/>
      <c r="I57" s="119"/>
    </row>
    <row r="58" spans="1:9" ht="22.8" x14ac:dyDescent="0.4">
      <c r="A58" s="119"/>
      <c r="B58" s="119"/>
      <c r="C58" s="119"/>
      <c r="D58" s="120"/>
      <c r="E58" s="120"/>
      <c r="F58" s="120"/>
      <c r="G58" s="119"/>
      <c r="H58" s="119"/>
      <c r="I58" s="119"/>
    </row>
    <row r="59" spans="1:9" ht="22.8" x14ac:dyDescent="0.4">
      <c r="A59" s="119"/>
      <c r="B59" s="119"/>
      <c r="C59" s="119"/>
      <c r="D59" s="120"/>
      <c r="E59" s="120"/>
      <c r="F59" s="120"/>
      <c r="G59" s="119"/>
      <c r="H59" s="119"/>
      <c r="I59" s="119"/>
    </row>
    <row r="60" spans="1:9" ht="22.8" x14ac:dyDescent="0.4">
      <c r="A60" s="119"/>
      <c r="B60" s="119"/>
      <c r="C60" s="119"/>
      <c r="D60" s="120"/>
      <c r="E60" s="120"/>
      <c r="F60" s="120"/>
      <c r="G60" s="119"/>
      <c r="H60" s="119"/>
      <c r="I60" s="119"/>
    </row>
    <row r="61" spans="1:9" ht="22.8" x14ac:dyDescent="0.4">
      <c r="A61" s="119"/>
      <c r="B61" s="119"/>
      <c r="C61" s="119"/>
      <c r="D61" s="120"/>
      <c r="E61" s="120"/>
      <c r="F61" s="120"/>
      <c r="G61" s="119"/>
      <c r="H61" s="119"/>
      <c r="I61" s="119"/>
    </row>
    <row r="62" spans="1:9" ht="22.8" x14ac:dyDescent="0.4">
      <c r="A62" s="119"/>
      <c r="B62" s="119"/>
      <c r="C62" s="119"/>
      <c r="D62" s="120"/>
      <c r="E62" s="120"/>
      <c r="F62" s="120"/>
      <c r="G62" s="119"/>
      <c r="H62" s="119"/>
      <c r="I62" s="119"/>
    </row>
    <row r="63" spans="1:9" ht="22.8" x14ac:dyDescent="0.4">
      <c r="A63" s="119"/>
      <c r="B63" s="119"/>
      <c r="C63" s="119"/>
      <c r="D63" s="120"/>
      <c r="E63" s="120"/>
      <c r="F63" s="120"/>
      <c r="G63" s="119"/>
      <c r="H63" s="119"/>
      <c r="I63" s="119"/>
    </row>
    <row r="64" spans="1:9" ht="22.8" x14ac:dyDescent="0.4">
      <c r="A64" s="119"/>
      <c r="B64" s="119"/>
      <c r="C64" s="119"/>
      <c r="D64" s="120"/>
      <c r="E64" s="120"/>
      <c r="F64" s="120"/>
      <c r="G64" s="119"/>
      <c r="H64" s="119"/>
      <c r="I64" s="119"/>
    </row>
    <row r="65" spans="1:9" ht="22.8" x14ac:dyDescent="0.4">
      <c r="A65" s="119"/>
      <c r="B65" s="119"/>
      <c r="C65" s="119"/>
      <c r="D65" s="120"/>
      <c r="E65" s="120"/>
      <c r="F65" s="120"/>
      <c r="G65" s="119"/>
      <c r="H65" s="119"/>
      <c r="I65" s="119"/>
    </row>
    <row r="66" spans="1:9" ht="22.8" x14ac:dyDescent="0.4">
      <c r="A66" s="119"/>
      <c r="B66" s="119"/>
      <c r="C66" s="119"/>
      <c r="D66" s="120"/>
      <c r="E66" s="120"/>
      <c r="F66" s="120"/>
      <c r="G66" s="119"/>
      <c r="H66" s="119"/>
      <c r="I66" s="119"/>
    </row>
    <row r="67" spans="1:9" ht="22.8" x14ac:dyDescent="0.4">
      <c r="A67" s="119"/>
      <c r="B67" s="119"/>
      <c r="C67" s="119"/>
      <c r="D67" s="120"/>
      <c r="E67" s="120"/>
      <c r="F67" s="120"/>
      <c r="G67" s="119"/>
      <c r="H67" s="119"/>
      <c r="I67" s="119"/>
    </row>
    <row r="68" spans="1:9" ht="22.8" x14ac:dyDescent="0.4">
      <c r="A68" s="119"/>
      <c r="B68" s="119"/>
      <c r="C68" s="119"/>
      <c r="D68" s="120"/>
      <c r="E68" s="120"/>
      <c r="F68" s="120"/>
      <c r="G68" s="119"/>
      <c r="H68" s="119"/>
      <c r="I68" s="119"/>
    </row>
    <row r="69" spans="1:9" ht="22.8" x14ac:dyDescent="0.4">
      <c r="A69" s="119"/>
      <c r="B69" s="119"/>
      <c r="C69" s="119"/>
      <c r="D69" s="120"/>
      <c r="E69" s="120"/>
      <c r="F69" s="120"/>
      <c r="G69" s="119"/>
      <c r="H69" s="119"/>
      <c r="I69" s="119"/>
    </row>
    <row r="70" spans="1:9" ht="22.8" x14ac:dyDescent="0.4">
      <c r="A70" s="119"/>
      <c r="B70" s="119"/>
      <c r="C70" s="119"/>
      <c r="D70" s="120"/>
      <c r="E70" s="120"/>
      <c r="F70" s="120"/>
      <c r="G70" s="119"/>
      <c r="H70" s="119"/>
      <c r="I70" s="119"/>
    </row>
    <row r="71" spans="1:9" ht="22.8" x14ac:dyDescent="0.4">
      <c r="A71" s="119"/>
      <c r="B71" s="119"/>
      <c r="C71" s="119"/>
      <c r="D71" s="120"/>
      <c r="E71" s="120"/>
      <c r="F71" s="120"/>
      <c r="G71" s="119"/>
      <c r="H71" s="119"/>
      <c r="I71" s="119"/>
    </row>
    <row r="72" spans="1:9" ht="22.8" x14ac:dyDescent="0.4">
      <c r="A72" s="119"/>
      <c r="B72" s="119"/>
      <c r="C72" s="119"/>
      <c r="D72" s="120"/>
      <c r="E72" s="120"/>
      <c r="F72" s="120"/>
      <c r="G72" s="119"/>
      <c r="H72" s="119"/>
      <c r="I72" s="119"/>
    </row>
    <row r="73" spans="1:9" ht="22.8" x14ac:dyDescent="0.4">
      <c r="A73" s="119"/>
      <c r="B73" s="119"/>
      <c r="C73" s="119"/>
      <c r="D73" s="120"/>
      <c r="E73" s="120"/>
      <c r="F73" s="120"/>
      <c r="G73" s="119"/>
      <c r="H73" s="119"/>
      <c r="I73" s="119"/>
    </row>
    <row r="74" spans="1:9" ht="22.8" x14ac:dyDescent="0.4">
      <c r="A74" s="119"/>
      <c r="B74" s="119"/>
      <c r="C74" s="119"/>
      <c r="D74" s="120"/>
      <c r="E74" s="120"/>
      <c r="F74" s="120"/>
      <c r="G74" s="119"/>
      <c r="H74" s="119"/>
      <c r="I74" s="119"/>
    </row>
    <row r="75" spans="1:9" ht="22.8" x14ac:dyDescent="0.4">
      <c r="A75" s="119"/>
      <c r="B75" s="119"/>
      <c r="C75" s="119"/>
      <c r="D75" s="120"/>
      <c r="E75" s="120"/>
      <c r="F75" s="120"/>
      <c r="G75" s="119"/>
      <c r="H75" s="119"/>
      <c r="I75" s="119"/>
    </row>
    <row r="76" spans="1:9" ht="22.8" x14ac:dyDescent="0.4">
      <c r="A76" s="119"/>
      <c r="B76" s="119"/>
      <c r="C76" s="119"/>
      <c r="D76" s="120"/>
      <c r="E76" s="120"/>
      <c r="F76" s="120"/>
      <c r="G76" s="119"/>
      <c r="H76" s="119"/>
      <c r="I76" s="119"/>
    </row>
    <row r="77" spans="1:9" ht="22.8" x14ac:dyDescent="0.4">
      <c r="A77" s="119"/>
      <c r="B77" s="119"/>
      <c r="C77" s="119"/>
      <c r="D77" s="120"/>
      <c r="E77" s="120"/>
      <c r="F77" s="120"/>
      <c r="G77" s="119"/>
      <c r="H77" s="119"/>
      <c r="I77" s="119"/>
    </row>
    <row r="78" spans="1:9" ht="22.8" x14ac:dyDescent="0.4">
      <c r="A78" s="119"/>
      <c r="B78" s="119"/>
      <c r="C78" s="119"/>
      <c r="D78" s="120"/>
      <c r="E78" s="120"/>
      <c r="F78" s="120"/>
      <c r="G78" s="119"/>
      <c r="H78" s="119"/>
      <c r="I78" s="119"/>
    </row>
    <row r="79" spans="1:9" ht="22.8" x14ac:dyDescent="0.4">
      <c r="A79" s="119"/>
      <c r="B79" s="119"/>
      <c r="C79" s="119"/>
      <c r="D79" s="120"/>
      <c r="E79" s="120"/>
      <c r="F79" s="120"/>
      <c r="G79" s="119"/>
      <c r="H79" s="119"/>
      <c r="I79" s="119"/>
    </row>
    <row r="80" spans="1:9" ht="22.8" x14ac:dyDescent="0.4">
      <c r="A80" s="119"/>
      <c r="B80" s="119"/>
      <c r="C80" s="119"/>
      <c r="D80" s="120"/>
      <c r="E80" s="120"/>
      <c r="F80" s="120"/>
      <c r="G80" s="119"/>
      <c r="H80" s="119"/>
      <c r="I80" s="119"/>
    </row>
    <row r="81" spans="1:9" ht="22.8" x14ac:dyDescent="0.4">
      <c r="A81" s="119"/>
      <c r="B81" s="119"/>
      <c r="C81" s="119"/>
      <c r="D81" s="120"/>
      <c r="E81" s="120"/>
      <c r="F81" s="120"/>
      <c r="G81" s="119"/>
      <c r="H81" s="119"/>
      <c r="I81" s="119"/>
    </row>
    <row r="82" spans="1:9" ht="22.8" x14ac:dyDescent="0.4">
      <c r="A82" s="119"/>
      <c r="B82" s="119"/>
      <c r="C82" s="119"/>
      <c r="D82" s="120"/>
      <c r="E82" s="120"/>
      <c r="F82" s="120"/>
      <c r="G82" s="119"/>
      <c r="H82" s="119"/>
      <c r="I82" s="119"/>
    </row>
    <row r="83" spans="1:9" ht="22.8" x14ac:dyDescent="0.4">
      <c r="A83" s="119"/>
      <c r="B83" s="119"/>
      <c r="C83" s="119"/>
      <c r="D83" s="120"/>
      <c r="E83" s="120"/>
      <c r="F83" s="120"/>
      <c r="G83" s="119"/>
      <c r="H83" s="119"/>
      <c r="I83" s="119"/>
    </row>
    <row r="84" spans="1:9" ht="22.8" x14ac:dyDescent="0.4">
      <c r="A84" s="119"/>
      <c r="B84" s="119"/>
      <c r="C84" s="119"/>
      <c r="D84" s="120"/>
      <c r="E84" s="120"/>
      <c r="F84" s="120"/>
      <c r="G84" s="119"/>
      <c r="H84" s="119"/>
      <c r="I84" s="119"/>
    </row>
    <row r="85" spans="1:9" ht="22.8" x14ac:dyDescent="0.4">
      <c r="A85" s="119"/>
      <c r="B85" s="119"/>
      <c r="C85" s="119"/>
      <c r="D85" s="120"/>
      <c r="E85" s="120"/>
      <c r="F85" s="120"/>
      <c r="G85" s="119"/>
      <c r="H85" s="119"/>
      <c r="I85" s="119"/>
    </row>
    <row r="86" spans="1:9" ht="22.8" x14ac:dyDescent="0.4">
      <c r="A86" s="119"/>
      <c r="B86" s="119"/>
      <c r="C86" s="119"/>
      <c r="D86" s="120"/>
      <c r="E86" s="120"/>
      <c r="F86" s="120"/>
      <c r="G86" s="119"/>
      <c r="H86" s="119"/>
      <c r="I86" s="119"/>
    </row>
    <row r="87" spans="1:9" ht="22.8" x14ac:dyDescent="0.4">
      <c r="A87" s="119"/>
      <c r="B87" s="119"/>
      <c r="C87" s="119"/>
      <c r="D87" s="120"/>
      <c r="E87" s="120"/>
      <c r="F87" s="120"/>
      <c r="G87" s="119"/>
      <c r="H87" s="119"/>
      <c r="I87" s="119"/>
    </row>
    <row r="88" spans="1:9" ht="22.8" x14ac:dyDescent="0.4">
      <c r="A88" s="119"/>
      <c r="B88" s="119"/>
      <c r="C88" s="119"/>
      <c r="D88" s="120"/>
      <c r="E88" s="120"/>
      <c r="F88" s="120"/>
      <c r="G88" s="119"/>
      <c r="H88" s="119"/>
      <c r="I88" s="119"/>
    </row>
    <row r="89" spans="1:9" ht="22.8" x14ac:dyDescent="0.4">
      <c r="A89" s="119"/>
      <c r="B89" s="119"/>
      <c r="C89" s="119"/>
      <c r="D89" s="120"/>
      <c r="E89" s="120"/>
      <c r="F89" s="120"/>
      <c r="G89" s="119"/>
      <c r="H89" s="119"/>
      <c r="I89" s="119"/>
    </row>
    <row r="90" spans="1:9" ht="22.8" x14ac:dyDescent="0.4">
      <c r="A90" s="119"/>
      <c r="B90" s="119"/>
      <c r="C90" s="119"/>
      <c r="D90" s="120"/>
      <c r="E90" s="120"/>
      <c r="F90" s="120"/>
      <c r="G90" s="119"/>
      <c r="H90" s="119"/>
      <c r="I90" s="119"/>
    </row>
    <row r="91" spans="1:9" ht="22.8" x14ac:dyDescent="0.4">
      <c r="A91" s="119"/>
      <c r="B91" s="119"/>
      <c r="C91" s="119"/>
      <c r="D91" s="120"/>
      <c r="E91" s="120"/>
      <c r="F91" s="120"/>
      <c r="G91" s="119"/>
      <c r="H91" s="119"/>
      <c r="I91" s="119"/>
    </row>
    <row r="92" spans="1:9" ht="22.8" x14ac:dyDescent="0.4">
      <c r="A92" s="119"/>
      <c r="B92" s="119"/>
      <c r="C92" s="119"/>
      <c r="D92" s="120"/>
      <c r="E92" s="120"/>
      <c r="F92" s="120"/>
      <c r="G92" s="119"/>
      <c r="H92" s="119"/>
      <c r="I92" s="119"/>
    </row>
    <row r="93" spans="1:9" ht="22.8" x14ac:dyDescent="0.4">
      <c r="A93" s="119"/>
      <c r="B93" s="119"/>
      <c r="C93" s="119"/>
      <c r="D93" s="120"/>
      <c r="E93" s="120"/>
      <c r="F93" s="120"/>
      <c r="G93" s="119"/>
      <c r="H93" s="119"/>
      <c r="I93" s="119"/>
    </row>
    <row r="94" spans="1:9" ht="22.8" x14ac:dyDescent="0.4">
      <c r="A94" s="119"/>
      <c r="B94" s="119"/>
      <c r="C94" s="119"/>
      <c r="D94" s="120"/>
      <c r="E94" s="120"/>
      <c r="F94" s="120"/>
      <c r="G94" s="119"/>
      <c r="H94" s="119"/>
      <c r="I94" s="119"/>
    </row>
    <row r="95" spans="1:9" ht="22.8" x14ac:dyDescent="0.4">
      <c r="A95" s="119"/>
      <c r="B95" s="119"/>
      <c r="C95" s="119"/>
      <c r="D95" s="120"/>
      <c r="E95" s="120"/>
      <c r="F95" s="120"/>
      <c r="G95" s="119"/>
      <c r="H95" s="119"/>
      <c r="I95" s="119"/>
    </row>
    <row r="96" spans="1:9" ht="22.8" x14ac:dyDescent="0.4">
      <c r="A96" s="119"/>
      <c r="B96" s="119"/>
      <c r="C96" s="119"/>
      <c r="D96" s="120"/>
      <c r="E96" s="120"/>
      <c r="F96" s="120"/>
      <c r="G96" s="119"/>
      <c r="H96" s="119"/>
      <c r="I96" s="119"/>
    </row>
    <row r="97" spans="1:9" ht="22.8" x14ac:dyDescent="0.4">
      <c r="A97" s="119"/>
      <c r="B97" s="119"/>
      <c r="C97" s="119"/>
      <c r="D97" s="120"/>
      <c r="E97" s="120"/>
      <c r="F97" s="120"/>
      <c r="G97" s="119"/>
      <c r="H97" s="119"/>
      <c r="I97" s="119"/>
    </row>
    <row r="98" spans="1:9" ht="22.8" x14ac:dyDescent="0.4">
      <c r="A98" s="119"/>
      <c r="B98" s="119"/>
      <c r="C98" s="119"/>
      <c r="D98" s="120"/>
      <c r="E98" s="120"/>
      <c r="F98" s="120"/>
      <c r="G98" s="119"/>
      <c r="H98" s="119"/>
      <c r="I98" s="119"/>
    </row>
    <row r="99" spans="1:9" ht="22.8" x14ac:dyDescent="0.4">
      <c r="A99" s="119"/>
      <c r="B99" s="119"/>
      <c r="C99" s="119"/>
      <c r="D99" s="120"/>
      <c r="E99" s="120"/>
      <c r="F99" s="120"/>
      <c r="G99" s="119"/>
      <c r="H99" s="119"/>
      <c r="I99" s="119"/>
    </row>
    <row r="100" spans="1:9" ht="22.8" x14ac:dyDescent="0.4">
      <c r="A100" s="119"/>
      <c r="B100" s="119"/>
      <c r="C100" s="119"/>
      <c r="D100" s="120"/>
      <c r="E100" s="120"/>
      <c r="F100" s="120"/>
      <c r="G100" s="119"/>
      <c r="H100" s="119"/>
      <c r="I100" s="119"/>
    </row>
    <row r="101" spans="1:9" ht="22.8" x14ac:dyDescent="0.4">
      <c r="A101" s="119"/>
      <c r="B101" s="119"/>
      <c r="C101" s="119"/>
      <c r="D101" s="120"/>
      <c r="E101" s="120"/>
      <c r="F101" s="120"/>
      <c r="G101" s="119"/>
      <c r="H101" s="119"/>
      <c r="I101" s="119"/>
    </row>
    <row r="102" spans="1:9" ht="22.8" x14ac:dyDescent="0.4">
      <c r="A102" s="119"/>
      <c r="B102" s="119"/>
      <c r="C102" s="119"/>
      <c r="D102" s="120"/>
      <c r="E102" s="120"/>
      <c r="F102" s="120"/>
      <c r="G102" s="119"/>
      <c r="H102" s="119"/>
      <c r="I102" s="119"/>
    </row>
    <row r="103" spans="1:9" ht="22.8" x14ac:dyDescent="0.4">
      <c r="A103" s="119"/>
      <c r="B103" s="119"/>
      <c r="C103" s="119"/>
      <c r="D103" s="120"/>
      <c r="E103" s="120"/>
      <c r="F103" s="120"/>
      <c r="G103" s="119"/>
      <c r="H103" s="119"/>
      <c r="I103" s="119"/>
    </row>
    <row r="104" spans="1:9" ht="22.8" x14ac:dyDescent="0.4">
      <c r="A104" s="119"/>
      <c r="B104" s="119"/>
      <c r="C104" s="119"/>
      <c r="D104" s="120"/>
      <c r="E104" s="120"/>
      <c r="F104" s="120"/>
      <c r="G104" s="119"/>
      <c r="H104" s="119"/>
      <c r="I104" s="119"/>
    </row>
    <row r="105" spans="1:9" ht="22.8" x14ac:dyDescent="0.4">
      <c r="A105" s="119"/>
      <c r="B105" s="119"/>
      <c r="C105" s="119"/>
      <c r="D105" s="120"/>
      <c r="E105" s="120"/>
      <c r="F105" s="120"/>
      <c r="G105" s="119"/>
      <c r="H105" s="119"/>
      <c r="I105" s="119"/>
    </row>
    <row r="106" spans="1:9" ht="22.8" x14ac:dyDescent="0.4">
      <c r="A106" s="119"/>
      <c r="B106" s="119"/>
      <c r="C106" s="119"/>
      <c r="D106" s="120"/>
      <c r="E106" s="120"/>
      <c r="F106" s="120"/>
      <c r="G106" s="119"/>
      <c r="H106" s="119"/>
      <c r="I106" s="119"/>
    </row>
    <row r="107" spans="1:9" ht="22.8" x14ac:dyDescent="0.4">
      <c r="A107" s="119"/>
      <c r="B107" s="119"/>
      <c r="C107" s="119"/>
      <c r="D107" s="120"/>
      <c r="E107" s="120"/>
      <c r="F107" s="120"/>
      <c r="G107" s="119"/>
      <c r="H107" s="119"/>
      <c r="I107" s="119"/>
    </row>
    <row r="108" spans="1:9" ht="22.8" x14ac:dyDescent="0.4">
      <c r="A108" s="119"/>
      <c r="B108" s="119"/>
      <c r="C108" s="119"/>
      <c r="D108" s="120"/>
      <c r="E108" s="120"/>
      <c r="F108" s="120"/>
      <c r="G108" s="119"/>
      <c r="H108" s="119"/>
      <c r="I108" s="119"/>
    </row>
    <row r="109" spans="1:9" ht="22.8" x14ac:dyDescent="0.4">
      <c r="A109" s="119"/>
      <c r="B109" s="119"/>
      <c r="C109" s="119"/>
      <c r="D109" s="120"/>
      <c r="E109" s="120"/>
      <c r="F109" s="120"/>
      <c r="G109" s="119"/>
      <c r="H109" s="119"/>
      <c r="I109" s="119"/>
    </row>
    <row r="110" spans="1:9" ht="22.8" x14ac:dyDescent="0.4">
      <c r="A110" s="119"/>
      <c r="B110" s="119"/>
      <c r="C110" s="119"/>
      <c r="D110" s="120"/>
      <c r="E110" s="120"/>
      <c r="F110" s="120"/>
      <c r="G110" s="119"/>
      <c r="H110" s="119"/>
      <c r="I110" s="119"/>
    </row>
    <row r="111" spans="1:9" ht="22.8" x14ac:dyDescent="0.4">
      <c r="A111" s="119"/>
      <c r="B111" s="119"/>
      <c r="C111" s="119"/>
      <c r="D111" s="120"/>
      <c r="E111" s="120"/>
      <c r="F111" s="120"/>
      <c r="G111" s="119"/>
      <c r="H111" s="119"/>
      <c r="I111" s="119"/>
    </row>
    <row r="112" spans="1:9" ht="22.8" x14ac:dyDescent="0.4">
      <c r="A112" s="119"/>
      <c r="B112" s="119"/>
      <c r="C112" s="119"/>
      <c r="D112" s="120"/>
      <c r="E112" s="120"/>
      <c r="F112" s="120"/>
      <c r="G112" s="119"/>
      <c r="H112" s="119"/>
      <c r="I112" s="119"/>
    </row>
    <row r="113" spans="1:9" ht="22.8" x14ac:dyDescent="0.4">
      <c r="A113" s="119"/>
      <c r="B113" s="119"/>
      <c r="C113" s="119"/>
      <c r="D113" s="120"/>
      <c r="E113" s="120"/>
      <c r="F113" s="120"/>
      <c r="G113" s="119"/>
      <c r="H113" s="119"/>
      <c r="I113" s="119"/>
    </row>
    <row r="114" spans="1:9" ht="22.8" x14ac:dyDescent="0.4">
      <c r="A114" s="119"/>
      <c r="B114" s="119"/>
      <c r="C114" s="119"/>
      <c r="D114" s="120"/>
      <c r="E114" s="120"/>
      <c r="F114" s="120"/>
      <c r="G114" s="119"/>
      <c r="H114" s="119"/>
      <c r="I114" s="119"/>
    </row>
    <row r="115" spans="1:9" ht="22.8" x14ac:dyDescent="0.4">
      <c r="A115" s="119"/>
      <c r="B115" s="119"/>
      <c r="C115" s="119"/>
      <c r="D115" s="120"/>
      <c r="E115" s="120"/>
      <c r="F115" s="120"/>
      <c r="G115" s="119"/>
      <c r="H115" s="119"/>
      <c r="I115" s="119"/>
    </row>
    <row r="116" spans="1:9" ht="22.8" x14ac:dyDescent="0.4">
      <c r="A116" s="119"/>
      <c r="B116" s="119"/>
      <c r="C116" s="119"/>
      <c r="D116" s="120"/>
      <c r="E116" s="120"/>
      <c r="F116" s="120"/>
      <c r="G116" s="119"/>
      <c r="H116" s="119"/>
      <c r="I116" s="119"/>
    </row>
    <row r="117" spans="1:9" ht="22.8" x14ac:dyDescent="0.4">
      <c r="A117" s="119"/>
      <c r="B117" s="119"/>
      <c r="C117" s="119"/>
      <c r="D117" s="120"/>
      <c r="E117" s="120"/>
      <c r="F117" s="120"/>
      <c r="G117" s="119"/>
      <c r="H117" s="119"/>
      <c r="I117" s="119"/>
    </row>
    <row r="118" spans="1:9" ht="22.8" x14ac:dyDescent="0.4">
      <c r="A118" s="119"/>
      <c r="B118" s="119"/>
      <c r="C118" s="119"/>
      <c r="D118" s="120"/>
      <c r="E118" s="120"/>
      <c r="F118" s="120"/>
      <c r="G118" s="119"/>
      <c r="H118" s="119"/>
      <c r="I118" s="119"/>
    </row>
    <row r="119" spans="1:9" ht="22.8" x14ac:dyDescent="0.4">
      <c r="A119" s="119"/>
      <c r="B119" s="119"/>
      <c r="C119" s="119"/>
      <c r="D119" s="120"/>
      <c r="E119" s="120"/>
      <c r="F119" s="120"/>
      <c r="G119" s="119"/>
      <c r="H119" s="119"/>
      <c r="I119" s="119"/>
    </row>
    <row r="120" spans="1:9" ht="22.8" x14ac:dyDescent="0.4">
      <c r="A120" s="119"/>
      <c r="B120" s="119"/>
      <c r="C120" s="119"/>
      <c r="D120" s="120"/>
      <c r="E120" s="120"/>
      <c r="F120" s="120"/>
      <c r="G120" s="119"/>
      <c r="H120" s="119"/>
      <c r="I120" s="119"/>
    </row>
    <row r="121" spans="1:9" ht="22.8" x14ac:dyDescent="0.4">
      <c r="A121" s="119"/>
      <c r="B121" s="119"/>
      <c r="C121" s="119"/>
      <c r="D121" s="120"/>
      <c r="E121" s="120"/>
      <c r="F121" s="120"/>
      <c r="G121" s="119"/>
      <c r="H121" s="119"/>
      <c r="I121" s="119"/>
    </row>
    <row r="122" spans="1:9" ht="22.8" x14ac:dyDescent="0.4">
      <c r="A122" s="119"/>
      <c r="B122" s="119"/>
      <c r="C122" s="119"/>
      <c r="D122" s="120"/>
      <c r="E122" s="120"/>
      <c r="F122" s="120"/>
      <c r="G122" s="119"/>
      <c r="H122" s="119"/>
      <c r="I122" s="119"/>
    </row>
    <row r="123" spans="1:9" ht="22.8" x14ac:dyDescent="0.4">
      <c r="A123" s="119"/>
      <c r="B123" s="119"/>
      <c r="C123" s="119"/>
      <c r="D123" s="120"/>
      <c r="E123" s="120"/>
      <c r="F123" s="120"/>
      <c r="G123" s="119"/>
      <c r="H123" s="119"/>
      <c r="I123" s="119"/>
    </row>
    <row r="124" spans="1:9" ht="22.8" x14ac:dyDescent="0.4">
      <c r="A124" s="119"/>
      <c r="B124" s="119"/>
      <c r="C124" s="119"/>
      <c r="D124" s="120"/>
      <c r="E124" s="120"/>
      <c r="F124" s="120"/>
      <c r="G124" s="119"/>
      <c r="H124" s="119"/>
      <c r="I124" s="119"/>
    </row>
    <row r="125" spans="1:9" ht="22.8" x14ac:dyDescent="0.4">
      <c r="A125" s="119"/>
      <c r="B125" s="119"/>
      <c r="C125" s="119"/>
      <c r="D125" s="120"/>
      <c r="E125" s="120"/>
      <c r="F125" s="120"/>
      <c r="G125" s="119"/>
      <c r="H125" s="119"/>
      <c r="I125" s="119"/>
    </row>
    <row r="126" spans="1:9" ht="22.8" x14ac:dyDescent="0.4">
      <c r="A126" s="119"/>
      <c r="B126" s="119"/>
      <c r="C126" s="119"/>
      <c r="D126" s="120"/>
      <c r="E126" s="120"/>
      <c r="F126" s="120"/>
      <c r="G126" s="119"/>
      <c r="H126" s="119"/>
      <c r="I126" s="119"/>
    </row>
    <row r="127" spans="1:9" ht="22.8" x14ac:dyDescent="0.4">
      <c r="A127" s="119"/>
      <c r="B127" s="119"/>
      <c r="C127" s="119"/>
      <c r="D127" s="120"/>
      <c r="E127" s="120"/>
      <c r="F127" s="120"/>
      <c r="G127" s="119"/>
      <c r="H127" s="119"/>
      <c r="I127" s="119"/>
    </row>
    <row r="128" spans="1:9" ht="22.8" x14ac:dyDescent="0.4">
      <c r="A128" s="119"/>
      <c r="B128" s="119"/>
      <c r="C128" s="119"/>
      <c r="D128" s="120"/>
      <c r="E128" s="120"/>
      <c r="F128" s="120"/>
      <c r="G128" s="119"/>
      <c r="H128" s="119"/>
      <c r="I128" s="119"/>
    </row>
    <row r="129" spans="1:9" ht="22.8" x14ac:dyDescent="0.4">
      <c r="A129" s="119"/>
      <c r="B129" s="119"/>
      <c r="C129" s="119"/>
      <c r="D129" s="120"/>
      <c r="E129" s="120"/>
      <c r="F129" s="120"/>
      <c r="G129" s="119"/>
      <c r="H129" s="119"/>
      <c r="I129" s="119"/>
    </row>
    <row r="130" spans="1:9" ht="22.8" x14ac:dyDescent="0.4">
      <c r="A130" s="119"/>
      <c r="B130" s="119"/>
      <c r="C130" s="119"/>
      <c r="D130" s="120"/>
      <c r="E130" s="120"/>
      <c r="F130" s="120"/>
      <c r="G130" s="119"/>
      <c r="H130" s="119"/>
      <c r="I130" s="119"/>
    </row>
    <row r="131" spans="1:9" ht="22.8" x14ac:dyDescent="0.4">
      <c r="A131" s="119"/>
      <c r="B131" s="119"/>
      <c r="C131" s="119"/>
      <c r="D131" s="120"/>
      <c r="E131" s="120"/>
      <c r="F131" s="120"/>
      <c r="G131" s="119"/>
      <c r="H131" s="119"/>
      <c r="I131" s="119"/>
    </row>
    <row r="132" spans="1:9" ht="22.8" x14ac:dyDescent="0.4">
      <c r="A132" s="119"/>
      <c r="B132" s="119"/>
      <c r="C132" s="119"/>
      <c r="D132" s="120"/>
      <c r="E132" s="120"/>
      <c r="F132" s="120"/>
      <c r="G132" s="119"/>
      <c r="H132" s="119"/>
      <c r="I132" s="119"/>
    </row>
    <row r="133" spans="1:9" ht="22.8" x14ac:dyDescent="0.4">
      <c r="A133" s="119"/>
      <c r="B133" s="119"/>
      <c r="C133" s="119"/>
      <c r="D133" s="120"/>
      <c r="E133" s="120"/>
      <c r="F133" s="120"/>
      <c r="G133" s="119"/>
      <c r="H133" s="119"/>
      <c r="I133" s="119"/>
    </row>
    <row r="134" spans="1:9" ht="22.8" x14ac:dyDescent="0.4">
      <c r="A134" s="119"/>
      <c r="B134" s="119"/>
      <c r="C134" s="119"/>
      <c r="D134" s="120"/>
      <c r="E134" s="120"/>
      <c r="F134" s="120"/>
      <c r="G134" s="119"/>
      <c r="H134" s="119"/>
      <c r="I134" s="119"/>
    </row>
    <row r="135" spans="1:9" ht="22.8" x14ac:dyDescent="0.4">
      <c r="A135" s="119"/>
      <c r="B135" s="119"/>
      <c r="C135" s="119"/>
      <c r="D135" s="120"/>
      <c r="E135" s="120"/>
      <c r="F135" s="120"/>
      <c r="G135" s="119"/>
      <c r="H135" s="119"/>
      <c r="I135" s="119"/>
    </row>
    <row r="136" spans="1:9" ht="22.8" x14ac:dyDescent="0.4">
      <c r="A136" s="119"/>
      <c r="B136" s="119"/>
      <c r="C136" s="119"/>
      <c r="D136" s="120"/>
      <c r="E136" s="120"/>
      <c r="F136" s="120"/>
      <c r="G136" s="119"/>
      <c r="H136" s="119"/>
      <c r="I136" s="119"/>
    </row>
    <row r="137" spans="1:9" ht="22.8" x14ac:dyDescent="0.4">
      <c r="A137" s="119"/>
      <c r="B137" s="119"/>
      <c r="C137" s="119"/>
      <c r="D137" s="120"/>
      <c r="E137" s="120"/>
      <c r="F137" s="120"/>
      <c r="G137" s="119"/>
      <c r="H137" s="119"/>
      <c r="I137" s="119"/>
    </row>
    <row r="138" spans="1:9" ht="22.8" x14ac:dyDescent="0.4">
      <c r="A138" s="119"/>
      <c r="B138" s="119"/>
      <c r="C138" s="119"/>
      <c r="D138" s="120"/>
      <c r="E138" s="120"/>
      <c r="F138" s="120"/>
      <c r="G138" s="119"/>
      <c r="H138" s="119"/>
      <c r="I138" s="119"/>
    </row>
    <row r="139" spans="1:9" ht="22.8" x14ac:dyDescent="0.4">
      <c r="A139" s="119"/>
      <c r="B139" s="119"/>
      <c r="C139" s="119"/>
      <c r="D139" s="120"/>
      <c r="E139" s="120"/>
      <c r="F139" s="120"/>
      <c r="G139" s="119"/>
      <c r="H139" s="119"/>
      <c r="I139" s="119"/>
    </row>
    <row r="140" spans="1:9" ht="22.8" x14ac:dyDescent="0.4">
      <c r="A140" s="119"/>
      <c r="B140" s="119"/>
      <c r="C140" s="119"/>
      <c r="D140" s="120"/>
      <c r="E140" s="120"/>
      <c r="F140" s="120"/>
      <c r="G140" s="119"/>
      <c r="H140" s="119"/>
      <c r="I140" s="119"/>
    </row>
    <row r="141" spans="1:9" ht="22.8" x14ac:dyDescent="0.4">
      <c r="A141" s="119"/>
      <c r="B141" s="119"/>
      <c r="C141" s="119"/>
      <c r="D141" s="120"/>
      <c r="E141" s="120"/>
      <c r="F141" s="120"/>
      <c r="G141" s="119"/>
      <c r="H141" s="119"/>
      <c r="I141" s="119"/>
    </row>
    <row r="142" spans="1:9" ht="22.8" x14ac:dyDescent="0.4">
      <c r="A142" s="119"/>
      <c r="B142" s="119"/>
      <c r="C142" s="119"/>
      <c r="D142" s="120"/>
      <c r="E142" s="120"/>
      <c r="F142" s="120"/>
      <c r="G142" s="119"/>
      <c r="H142" s="119"/>
      <c r="I142" s="119"/>
    </row>
    <row r="143" spans="1:9" ht="22.8" x14ac:dyDescent="0.4">
      <c r="A143" s="119"/>
      <c r="B143" s="119"/>
      <c r="C143" s="119"/>
      <c r="D143" s="120"/>
      <c r="E143" s="120"/>
      <c r="F143" s="120"/>
      <c r="G143" s="119"/>
      <c r="H143" s="119"/>
      <c r="I143" s="119"/>
    </row>
    <row r="144" spans="1:9" ht="22.8" x14ac:dyDescent="0.4">
      <c r="A144" s="119"/>
      <c r="B144" s="119"/>
      <c r="C144" s="119"/>
      <c r="D144" s="120"/>
      <c r="E144" s="120"/>
      <c r="F144" s="120"/>
      <c r="G144" s="119"/>
      <c r="H144" s="119"/>
      <c r="I144" s="119"/>
    </row>
    <row r="145" spans="1:9" ht="22.8" x14ac:dyDescent="0.4">
      <c r="A145" s="119"/>
      <c r="B145" s="119"/>
      <c r="C145" s="119"/>
      <c r="D145" s="120"/>
      <c r="E145" s="120"/>
      <c r="F145" s="120"/>
      <c r="G145" s="119"/>
      <c r="H145" s="119"/>
      <c r="I145" s="119"/>
    </row>
    <row r="146" spans="1:9" ht="22.8" x14ac:dyDescent="0.4">
      <c r="A146" s="119"/>
      <c r="B146" s="119"/>
      <c r="C146" s="119"/>
      <c r="D146" s="120"/>
      <c r="E146" s="120"/>
      <c r="F146" s="120"/>
      <c r="G146" s="119"/>
      <c r="H146" s="119"/>
      <c r="I146" s="119"/>
    </row>
    <row r="147" spans="1:9" ht="22.8" x14ac:dyDescent="0.4">
      <c r="A147" s="119"/>
      <c r="B147" s="119"/>
      <c r="C147" s="119"/>
      <c r="D147" s="120"/>
      <c r="E147" s="120"/>
      <c r="F147" s="120"/>
      <c r="G147" s="119"/>
      <c r="H147" s="119"/>
      <c r="I147" s="119"/>
    </row>
    <row r="148" spans="1:9" ht="22.8" x14ac:dyDescent="0.4">
      <c r="A148" s="119"/>
      <c r="B148" s="119"/>
      <c r="C148" s="119"/>
      <c r="D148" s="120"/>
      <c r="E148" s="120"/>
      <c r="F148" s="120"/>
      <c r="G148" s="119"/>
      <c r="H148" s="119"/>
      <c r="I148" s="119"/>
    </row>
    <row r="149" spans="1:9" ht="22.8" x14ac:dyDescent="0.4">
      <c r="A149" s="119"/>
      <c r="B149" s="119"/>
      <c r="C149" s="119"/>
      <c r="D149" s="120"/>
      <c r="E149" s="120"/>
      <c r="F149" s="120"/>
      <c r="G149" s="119"/>
      <c r="H149" s="119"/>
      <c r="I149" s="119"/>
    </row>
    <row r="150" spans="1:9" ht="22.8" x14ac:dyDescent="0.4">
      <c r="A150" s="119"/>
      <c r="B150" s="119"/>
      <c r="C150" s="119"/>
      <c r="D150" s="120"/>
      <c r="E150" s="120"/>
      <c r="F150" s="120"/>
      <c r="G150" s="119"/>
      <c r="H150" s="119"/>
      <c r="I150" s="119"/>
    </row>
    <row r="151" spans="1:9" ht="22.8" x14ac:dyDescent="0.4">
      <c r="A151" s="119"/>
      <c r="B151" s="119"/>
      <c r="C151" s="119"/>
      <c r="D151" s="120"/>
      <c r="E151" s="120"/>
      <c r="F151" s="120"/>
      <c r="G151" s="119"/>
      <c r="H151" s="119"/>
      <c r="I151" s="119"/>
    </row>
    <row r="152" spans="1:9" ht="22.8" x14ac:dyDescent="0.4">
      <c r="A152" s="119"/>
      <c r="B152" s="119"/>
      <c r="C152" s="119"/>
      <c r="D152" s="120"/>
      <c r="E152" s="120"/>
      <c r="F152" s="120"/>
      <c r="G152" s="119"/>
      <c r="H152" s="119"/>
      <c r="I152" s="119"/>
    </row>
    <row r="153" spans="1:9" ht="22.8" x14ac:dyDescent="0.4">
      <c r="A153" s="119"/>
      <c r="B153" s="119"/>
      <c r="C153" s="119"/>
      <c r="D153" s="120"/>
      <c r="E153" s="120"/>
      <c r="F153" s="120"/>
      <c r="G153" s="119"/>
      <c r="H153" s="119"/>
      <c r="I153" s="119"/>
    </row>
    <row r="154" spans="1:9" ht="22.8" x14ac:dyDescent="0.4">
      <c r="A154" s="119"/>
      <c r="B154" s="119"/>
      <c r="C154" s="119"/>
      <c r="D154" s="120"/>
      <c r="E154" s="120"/>
      <c r="F154" s="120"/>
      <c r="G154" s="119"/>
      <c r="H154" s="119"/>
      <c r="I154" s="119"/>
    </row>
    <row r="155" spans="1:9" ht="22.8" x14ac:dyDescent="0.4">
      <c r="A155" s="119"/>
      <c r="B155" s="119"/>
      <c r="C155" s="119"/>
      <c r="D155" s="120"/>
      <c r="E155" s="120"/>
      <c r="F155" s="120"/>
      <c r="G155" s="119"/>
      <c r="H155" s="119"/>
      <c r="I155" s="119"/>
    </row>
    <row r="156" spans="1:9" ht="22.8" x14ac:dyDescent="0.4">
      <c r="A156" s="119"/>
      <c r="B156" s="119"/>
      <c r="C156" s="119"/>
      <c r="D156" s="120"/>
      <c r="E156" s="120"/>
      <c r="F156" s="120"/>
      <c r="G156" s="119"/>
      <c r="H156" s="119"/>
      <c r="I156" s="119"/>
    </row>
    <row r="157" spans="1:9" ht="22.8" x14ac:dyDescent="0.4">
      <c r="A157" s="119"/>
      <c r="B157" s="119"/>
      <c r="C157" s="119"/>
      <c r="D157" s="120"/>
      <c r="E157" s="120"/>
      <c r="F157" s="120"/>
      <c r="G157" s="119"/>
      <c r="H157" s="119"/>
      <c r="I157" s="119"/>
    </row>
    <row r="158" spans="1:9" ht="22.8" x14ac:dyDescent="0.4">
      <c r="A158" s="119"/>
      <c r="B158" s="119"/>
      <c r="C158" s="119"/>
      <c r="D158" s="120"/>
      <c r="E158" s="120"/>
      <c r="F158" s="120"/>
      <c r="G158" s="119"/>
      <c r="H158" s="119"/>
      <c r="I158" s="119"/>
    </row>
    <row r="159" spans="1:9" ht="22.8" x14ac:dyDescent="0.4">
      <c r="A159" s="119"/>
      <c r="B159" s="119"/>
      <c r="C159" s="119"/>
      <c r="D159" s="120"/>
      <c r="E159" s="120"/>
      <c r="F159" s="120"/>
      <c r="G159" s="119"/>
      <c r="H159" s="119"/>
      <c r="I159" s="119"/>
    </row>
    <row r="160" spans="1:9" ht="22.8" x14ac:dyDescent="0.4">
      <c r="A160" s="119"/>
      <c r="B160" s="119"/>
      <c r="C160" s="119"/>
      <c r="D160" s="120"/>
      <c r="E160" s="120"/>
      <c r="F160" s="120"/>
      <c r="G160" s="119"/>
      <c r="H160" s="119"/>
      <c r="I160" s="119"/>
    </row>
    <row r="161" spans="1:9" ht="22.8" x14ac:dyDescent="0.4">
      <c r="A161" s="119"/>
      <c r="B161" s="119"/>
      <c r="C161" s="119"/>
      <c r="D161" s="120"/>
      <c r="E161" s="120"/>
      <c r="F161" s="120"/>
      <c r="G161" s="119"/>
      <c r="H161" s="119"/>
      <c r="I161" s="119"/>
    </row>
    <row r="162" spans="1:9" ht="22.8" x14ac:dyDescent="0.4">
      <c r="A162" s="119"/>
      <c r="B162" s="119"/>
      <c r="C162" s="119"/>
      <c r="D162" s="120"/>
      <c r="E162" s="120"/>
      <c r="F162" s="120"/>
      <c r="G162" s="119"/>
      <c r="H162" s="119"/>
      <c r="I162" s="119"/>
    </row>
    <row r="163" spans="1:9" ht="22.8" x14ac:dyDescent="0.4">
      <c r="A163" s="119"/>
      <c r="B163" s="119"/>
      <c r="C163" s="119"/>
      <c r="D163" s="120"/>
      <c r="E163" s="120"/>
      <c r="F163" s="120"/>
      <c r="G163" s="119"/>
      <c r="H163" s="119"/>
      <c r="I163" s="119"/>
    </row>
    <row r="164" spans="1:9" ht="22.8" x14ac:dyDescent="0.4">
      <c r="A164" s="119"/>
      <c r="B164" s="119"/>
      <c r="C164" s="119"/>
      <c r="D164" s="120"/>
      <c r="E164" s="120"/>
      <c r="F164" s="120"/>
      <c r="G164" s="119"/>
      <c r="H164" s="119"/>
      <c r="I164" s="119"/>
    </row>
    <row r="165" spans="1:9" ht="22.8" x14ac:dyDescent="0.4">
      <c r="A165" s="119"/>
      <c r="B165" s="119"/>
      <c r="C165" s="119"/>
      <c r="D165" s="120"/>
      <c r="E165" s="120"/>
      <c r="F165" s="120"/>
      <c r="G165" s="119"/>
      <c r="H165" s="119"/>
      <c r="I165" s="119"/>
    </row>
    <row r="166" spans="1:9" ht="22.8" x14ac:dyDescent="0.4">
      <c r="A166" s="119"/>
      <c r="B166" s="119"/>
      <c r="C166" s="119"/>
      <c r="D166" s="120"/>
      <c r="E166" s="120"/>
      <c r="F166" s="120"/>
      <c r="G166" s="119"/>
      <c r="H166" s="119"/>
      <c r="I166" s="119"/>
    </row>
    <row r="167" spans="1:9" ht="22.8" x14ac:dyDescent="0.4">
      <c r="A167" s="119"/>
      <c r="B167" s="119"/>
      <c r="C167" s="119"/>
      <c r="D167" s="120"/>
      <c r="E167" s="120"/>
      <c r="F167" s="120"/>
      <c r="G167" s="119"/>
      <c r="H167" s="119"/>
      <c r="I167" s="119"/>
    </row>
    <row r="168" spans="1:9" ht="22.8" x14ac:dyDescent="0.4">
      <c r="A168" s="119"/>
      <c r="B168" s="119"/>
      <c r="C168" s="119"/>
      <c r="D168" s="120"/>
      <c r="E168" s="120"/>
      <c r="F168" s="120"/>
      <c r="G168" s="119"/>
      <c r="H168" s="119"/>
      <c r="I168" s="119"/>
    </row>
    <row r="169" spans="1:9" ht="22.8" x14ac:dyDescent="0.4">
      <c r="A169" s="119"/>
      <c r="B169" s="119"/>
      <c r="C169" s="119"/>
      <c r="D169" s="120"/>
      <c r="E169" s="120"/>
      <c r="F169" s="120"/>
      <c r="G169" s="119"/>
      <c r="H169" s="119"/>
      <c r="I169" s="119"/>
    </row>
    <row r="170" spans="1:9" ht="22.8" x14ac:dyDescent="0.4">
      <c r="A170" s="119"/>
      <c r="B170" s="119"/>
      <c r="C170" s="119"/>
      <c r="D170" s="120"/>
      <c r="E170" s="120"/>
      <c r="F170" s="120"/>
      <c r="G170" s="119"/>
      <c r="H170" s="119"/>
      <c r="I170" s="119"/>
    </row>
    <row r="171" spans="1:9" ht="22.8" x14ac:dyDescent="0.4">
      <c r="A171" s="119"/>
      <c r="B171" s="119"/>
      <c r="C171" s="119"/>
      <c r="D171" s="120"/>
      <c r="E171" s="120"/>
      <c r="F171" s="120"/>
      <c r="G171" s="119"/>
      <c r="H171" s="119"/>
      <c r="I171" s="119"/>
    </row>
    <row r="172" spans="1:9" ht="22.8" x14ac:dyDescent="0.4">
      <c r="A172" s="119"/>
      <c r="B172" s="119"/>
      <c r="C172" s="119"/>
      <c r="D172" s="120"/>
      <c r="E172" s="120"/>
      <c r="F172" s="120"/>
      <c r="G172" s="119"/>
      <c r="H172" s="119"/>
      <c r="I172" s="119"/>
    </row>
    <row r="173" spans="1:9" ht="22.8" x14ac:dyDescent="0.4">
      <c r="A173" s="119"/>
      <c r="B173" s="119"/>
      <c r="C173" s="119"/>
      <c r="D173" s="120"/>
      <c r="E173" s="120"/>
      <c r="F173" s="120"/>
      <c r="G173" s="119"/>
      <c r="H173" s="119"/>
      <c r="I173" s="119"/>
    </row>
    <row r="174" spans="1:9" ht="22.8" x14ac:dyDescent="0.4">
      <c r="A174" s="119"/>
      <c r="B174" s="119"/>
      <c r="C174" s="119"/>
      <c r="D174" s="120"/>
      <c r="E174" s="120"/>
      <c r="F174" s="120"/>
      <c r="G174" s="119"/>
      <c r="H174" s="119"/>
      <c r="I174" s="119"/>
    </row>
    <row r="175" spans="1:9" ht="22.8" x14ac:dyDescent="0.4">
      <c r="A175" s="119"/>
      <c r="B175" s="119"/>
      <c r="C175" s="119"/>
      <c r="D175" s="120"/>
      <c r="E175" s="120"/>
      <c r="F175" s="120"/>
      <c r="G175" s="119"/>
      <c r="H175" s="119"/>
      <c r="I175" s="119"/>
    </row>
    <row r="176" spans="1:9" ht="22.8" x14ac:dyDescent="0.4">
      <c r="A176" s="119"/>
      <c r="B176" s="119"/>
      <c r="C176" s="119"/>
      <c r="D176" s="120"/>
      <c r="E176" s="120"/>
      <c r="F176" s="120"/>
      <c r="G176" s="119"/>
      <c r="H176" s="119"/>
      <c r="I176" s="119"/>
    </row>
    <row r="177" spans="1:9" ht="22.8" x14ac:dyDescent="0.4">
      <c r="A177" s="119"/>
      <c r="B177" s="119"/>
      <c r="C177" s="119"/>
      <c r="D177" s="120"/>
      <c r="E177" s="120"/>
      <c r="F177" s="120"/>
      <c r="G177" s="119"/>
      <c r="H177" s="119"/>
      <c r="I177" s="119"/>
    </row>
    <row r="178" spans="1:9" ht="22.8" x14ac:dyDescent="0.4">
      <c r="A178" s="119"/>
      <c r="B178" s="119"/>
      <c r="C178" s="119"/>
      <c r="D178" s="120"/>
      <c r="E178" s="120"/>
      <c r="F178" s="120"/>
      <c r="G178" s="119"/>
      <c r="H178" s="119"/>
      <c r="I178" s="119"/>
    </row>
    <row r="179" spans="1:9" ht="22.8" x14ac:dyDescent="0.4">
      <c r="A179" s="119"/>
      <c r="B179" s="119"/>
      <c r="C179" s="119"/>
      <c r="D179" s="120"/>
      <c r="E179" s="120"/>
      <c r="F179" s="120"/>
      <c r="G179" s="119"/>
      <c r="H179" s="119"/>
      <c r="I179" s="119"/>
    </row>
    <row r="180" spans="1:9" ht="22.8" x14ac:dyDescent="0.4">
      <c r="A180" s="119"/>
      <c r="B180" s="119"/>
      <c r="C180" s="119"/>
      <c r="D180" s="120"/>
      <c r="E180" s="120"/>
      <c r="F180" s="120"/>
      <c r="G180" s="119"/>
      <c r="H180" s="119"/>
      <c r="I180" s="119"/>
    </row>
    <row r="181" spans="1:9" ht="22.8" x14ac:dyDescent="0.4">
      <c r="A181" s="119"/>
      <c r="B181" s="119"/>
      <c r="C181" s="119"/>
      <c r="D181" s="120"/>
      <c r="E181" s="120"/>
      <c r="F181" s="120"/>
      <c r="G181" s="119"/>
      <c r="H181" s="119"/>
      <c r="I181" s="119"/>
    </row>
    <row r="182" spans="1:9" ht="22.8" x14ac:dyDescent="0.4">
      <c r="A182" s="119"/>
      <c r="B182" s="119"/>
      <c r="C182" s="119"/>
      <c r="D182" s="120"/>
      <c r="E182" s="120"/>
      <c r="F182" s="120"/>
      <c r="G182" s="119"/>
      <c r="H182" s="119"/>
      <c r="I182" s="119"/>
    </row>
    <row r="183" spans="1:9" ht="22.8" x14ac:dyDescent="0.4">
      <c r="A183" s="119"/>
      <c r="B183" s="119"/>
      <c r="C183" s="119"/>
      <c r="D183" s="120"/>
      <c r="E183" s="120"/>
      <c r="F183" s="120"/>
      <c r="G183" s="119"/>
      <c r="H183" s="119"/>
      <c r="I183" s="119"/>
    </row>
    <row r="184" spans="1:9" ht="22.8" x14ac:dyDescent="0.4">
      <c r="A184" s="119"/>
      <c r="B184" s="119"/>
      <c r="C184" s="119"/>
      <c r="D184" s="120"/>
      <c r="E184" s="120"/>
      <c r="F184" s="120"/>
      <c r="G184" s="119"/>
      <c r="H184" s="119"/>
      <c r="I184" s="119"/>
    </row>
    <row r="185" spans="1:9" ht="22.8" x14ac:dyDescent="0.4">
      <c r="A185" s="119"/>
      <c r="B185" s="119"/>
      <c r="C185" s="119"/>
      <c r="D185" s="120"/>
      <c r="E185" s="120"/>
      <c r="F185" s="120"/>
      <c r="G185" s="119"/>
      <c r="H185" s="119"/>
      <c r="I185" s="119"/>
    </row>
    <row r="186" spans="1:9" ht="22.8" x14ac:dyDescent="0.4">
      <c r="A186" s="119"/>
      <c r="B186" s="119"/>
      <c r="C186" s="119"/>
      <c r="D186" s="120"/>
      <c r="E186" s="120"/>
      <c r="F186" s="120"/>
      <c r="G186" s="119"/>
      <c r="H186" s="119"/>
      <c r="I186" s="119"/>
    </row>
    <row r="187" spans="1:9" ht="22.8" x14ac:dyDescent="0.4">
      <c r="A187" s="119"/>
      <c r="B187" s="119"/>
      <c r="C187" s="119"/>
      <c r="D187" s="120"/>
      <c r="E187" s="120"/>
      <c r="F187" s="120"/>
      <c r="G187" s="119"/>
      <c r="H187" s="119"/>
      <c r="I187" s="119"/>
    </row>
    <row r="188" spans="1:9" ht="22.8" x14ac:dyDescent="0.4">
      <c r="A188" s="119"/>
      <c r="B188" s="119"/>
      <c r="C188" s="119"/>
      <c r="D188" s="120"/>
      <c r="E188" s="120"/>
      <c r="F188" s="120"/>
      <c r="G188" s="119"/>
      <c r="H188" s="119"/>
      <c r="I188" s="119"/>
    </row>
    <row r="189" spans="1:9" ht="22.8" x14ac:dyDescent="0.4">
      <c r="A189" s="119"/>
      <c r="B189" s="119"/>
      <c r="C189" s="119"/>
      <c r="D189" s="120"/>
      <c r="E189" s="120"/>
      <c r="F189" s="120"/>
      <c r="G189" s="119"/>
      <c r="H189" s="119"/>
      <c r="I189" s="119"/>
    </row>
    <row r="190" spans="1:9" ht="22.8" x14ac:dyDescent="0.4">
      <c r="A190" s="119"/>
      <c r="B190" s="119"/>
      <c r="C190" s="119"/>
      <c r="D190" s="120"/>
      <c r="E190" s="120"/>
      <c r="F190" s="120"/>
      <c r="G190" s="119"/>
      <c r="H190" s="119"/>
      <c r="I190" s="119"/>
    </row>
    <row r="191" spans="1:9" ht="22.8" x14ac:dyDescent="0.4">
      <c r="A191" s="119"/>
      <c r="B191" s="119"/>
      <c r="C191" s="119"/>
      <c r="D191" s="120"/>
      <c r="E191" s="120"/>
      <c r="F191" s="120"/>
      <c r="G191" s="119"/>
      <c r="H191" s="119"/>
      <c r="I191" s="119"/>
    </row>
    <row r="192" spans="1:9" ht="22.8" x14ac:dyDescent="0.4">
      <c r="A192" s="119"/>
      <c r="B192" s="119"/>
      <c r="C192" s="119"/>
      <c r="D192" s="120"/>
      <c r="E192" s="120"/>
      <c r="F192" s="120"/>
      <c r="G192" s="119"/>
      <c r="H192" s="119"/>
      <c r="I192" s="119"/>
    </row>
    <row r="193" spans="1:9" ht="22.8" x14ac:dyDescent="0.4">
      <c r="A193" s="119"/>
      <c r="B193" s="119"/>
      <c r="C193" s="119"/>
      <c r="D193" s="120"/>
      <c r="E193" s="120"/>
      <c r="F193" s="120"/>
      <c r="G193" s="119"/>
      <c r="H193" s="119"/>
      <c r="I193" s="119"/>
    </row>
    <row r="194" spans="1:9" ht="22.8" x14ac:dyDescent="0.4">
      <c r="A194" s="119"/>
      <c r="B194" s="119"/>
      <c r="C194" s="119"/>
      <c r="D194" s="120"/>
      <c r="E194" s="120"/>
      <c r="F194" s="120"/>
      <c r="G194" s="119"/>
      <c r="H194" s="119"/>
      <c r="I194" s="119"/>
    </row>
    <row r="195" spans="1:9" ht="22.8" x14ac:dyDescent="0.4">
      <c r="A195" s="119"/>
      <c r="B195" s="119"/>
      <c r="C195" s="119"/>
      <c r="D195" s="120"/>
      <c r="E195" s="120"/>
      <c r="F195" s="120"/>
      <c r="G195" s="119"/>
      <c r="H195" s="119"/>
      <c r="I195" s="119"/>
    </row>
    <row r="196" spans="1:9" ht="22.8" x14ac:dyDescent="0.4">
      <c r="A196" s="119"/>
      <c r="B196" s="119"/>
      <c r="C196" s="119"/>
      <c r="D196" s="120"/>
      <c r="E196" s="120"/>
      <c r="F196" s="120"/>
      <c r="G196" s="119"/>
      <c r="H196" s="119"/>
      <c r="I196" s="119"/>
    </row>
    <row r="197" spans="1:9" ht="22.8" x14ac:dyDescent="0.4">
      <c r="A197" s="119"/>
      <c r="B197" s="119"/>
      <c r="C197" s="119"/>
      <c r="D197" s="120"/>
      <c r="E197" s="120"/>
      <c r="F197" s="120"/>
      <c r="G197" s="119"/>
      <c r="H197" s="119"/>
      <c r="I197" s="119"/>
    </row>
    <row r="198" spans="1:9" ht="22.8" x14ac:dyDescent="0.4">
      <c r="A198" s="119"/>
      <c r="B198" s="119"/>
      <c r="C198" s="119"/>
      <c r="D198" s="120"/>
      <c r="E198" s="120"/>
      <c r="F198" s="120"/>
      <c r="G198" s="119"/>
      <c r="H198" s="119"/>
      <c r="I198" s="119"/>
    </row>
    <row r="199" spans="1:9" ht="22.8" x14ac:dyDescent="0.4">
      <c r="A199" s="119"/>
      <c r="B199" s="119"/>
      <c r="C199" s="119"/>
      <c r="D199" s="120"/>
      <c r="E199" s="120"/>
      <c r="F199" s="120"/>
      <c r="G199" s="119"/>
      <c r="H199" s="119"/>
      <c r="I199" s="119"/>
    </row>
    <row r="200" spans="1:9" ht="22.8" x14ac:dyDescent="0.4">
      <c r="A200" s="119"/>
      <c r="B200" s="119"/>
      <c r="C200" s="119"/>
      <c r="D200" s="120"/>
      <c r="E200" s="120"/>
      <c r="F200" s="120"/>
      <c r="G200" s="119"/>
      <c r="H200" s="119"/>
      <c r="I200" s="119"/>
    </row>
    <row r="201" spans="1:9" ht="22.8" x14ac:dyDescent="0.4">
      <c r="A201" s="119"/>
      <c r="B201" s="119"/>
      <c r="C201" s="119"/>
      <c r="D201" s="120"/>
      <c r="E201" s="120"/>
      <c r="F201" s="120"/>
      <c r="G201" s="119"/>
      <c r="H201" s="119"/>
      <c r="I201" s="119"/>
    </row>
    <row r="202" spans="1:9" ht="22.8" x14ac:dyDescent="0.4">
      <c r="A202" s="119"/>
      <c r="B202" s="119"/>
      <c r="C202" s="119"/>
      <c r="D202" s="120"/>
      <c r="E202" s="120"/>
      <c r="F202" s="120"/>
      <c r="G202" s="119"/>
      <c r="H202" s="119"/>
      <c r="I202" s="119"/>
    </row>
    <row r="203" spans="1:9" ht="22.8" x14ac:dyDescent="0.4">
      <c r="A203" s="119"/>
      <c r="B203" s="119"/>
      <c r="C203" s="119"/>
      <c r="D203" s="120"/>
      <c r="E203" s="120"/>
      <c r="F203" s="120"/>
      <c r="G203" s="119"/>
      <c r="H203" s="119"/>
      <c r="I203" s="119"/>
    </row>
    <row r="204" spans="1:9" ht="22.8" x14ac:dyDescent="0.4">
      <c r="A204" s="119"/>
      <c r="B204" s="119"/>
      <c r="C204" s="119"/>
      <c r="D204" s="120"/>
      <c r="E204" s="120"/>
      <c r="F204" s="120"/>
      <c r="G204" s="119"/>
      <c r="H204" s="119"/>
      <c r="I204" s="119"/>
    </row>
    <row r="205" spans="1:9" ht="22.8" x14ac:dyDescent="0.4">
      <c r="A205" s="119"/>
      <c r="B205" s="119"/>
      <c r="C205" s="119"/>
      <c r="D205" s="120"/>
      <c r="E205" s="120"/>
      <c r="F205" s="120"/>
      <c r="G205" s="119"/>
      <c r="H205" s="119"/>
      <c r="I205" s="119"/>
    </row>
    <row r="206" spans="1:9" ht="22.8" x14ac:dyDescent="0.4">
      <c r="A206" s="119"/>
      <c r="B206" s="119"/>
      <c r="C206" s="119"/>
      <c r="D206" s="120"/>
      <c r="E206" s="120"/>
      <c r="F206" s="120"/>
      <c r="G206" s="119"/>
      <c r="H206" s="119"/>
      <c r="I206" s="119"/>
    </row>
    <row r="207" spans="1:9" ht="22.8" x14ac:dyDescent="0.4">
      <c r="A207" s="119"/>
      <c r="B207" s="119"/>
      <c r="C207" s="119"/>
      <c r="D207" s="120"/>
      <c r="E207" s="120"/>
      <c r="F207" s="120"/>
      <c r="G207" s="119"/>
      <c r="H207" s="119"/>
      <c r="I207" s="119"/>
    </row>
    <row r="208" spans="1:9" ht="22.8" x14ac:dyDescent="0.4">
      <c r="A208" s="119"/>
      <c r="B208" s="119"/>
      <c r="C208" s="119"/>
      <c r="D208" s="120"/>
      <c r="E208" s="120"/>
      <c r="F208" s="120"/>
      <c r="G208" s="119"/>
      <c r="H208" s="119"/>
      <c r="I208" s="119"/>
    </row>
    <row r="209" spans="1:9" ht="22.8" x14ac:dyDescent="0.4">
      <c r="A209" s="119"/>
      <c r="B209" s="119"/>
      <c r="C209" s="119"/>
      <c r="D209" s="120"/>
      <c r="E209" s="120"/>
      <c r="F209" s="120"/>
      <c r="G209" s="119"/>
      <c r="H209" s="119"/>
      <c r="I209" s="119"/>
    </row>
    <row r="210" spans="1:9" ht="22.8" x14ac:dyDescent="0.4">
      <c r="A210" s="119"/>
      <c r="B210" s="119"/>
      <c r="C210" s="119"/>
      <c r="D210" s="120"/>
      <c r="E210" s="120"/>
      <c r="F210" s="120"/>
      <c r="G210" s="119"/>
      <c r="H210" s="119"/>
      <c r="I210" s="119"/>
    </row>
    <row r="211" spans="1:9" ht="22.8" x14ac:dyDescent="0.4">
      <c r="A211" s="119"/>
      <c r="B211" s="119"/>
      <c r="C211" s="119"/>
      <c r="D211" s="120"/>
      <c r="E211" s="120"/>
      <c r="F211" s="120"/>
      <c r="G211" s="119"/>
      <c r="H211" s="119"/>
      <c r="I211" s="119"/>
    </row>
    <row r="212" spans="1:9" ht="22.8" x14ac:dyDescent="0.4">
      <c r="A212" s="119"/>
      <c r="B212" s="119"/>
      <c r="C212" s="119"/>
      <c r="D212" s="120"/>
      <c r="E212" s="120"/>
      <c r="F212" s="120"/>
      <c r="G212" s="119"/>
      <c r="H212" s="119"/>
      <c r="I212" s="119"/>
    </row>
    <row r="213" spans="1:9" ht="22.8" x14ac:dyDescent="0.4">
      <c r="A213" s="119"/>
      <c r="B213" s="119"/>
      <c r="C213" s="119"/>
      <c r="D213" s="120"/>
      <c r="E213" s="120"/>
      <c r="F213" s="120"/>
      <c r="G213" s="119"/>
      <c r="H213" s="119"/>
      <c r="I213" s="119"/>
    </row>
    <row r="214" spans="1:9" ht="22.8" x14ac:dyDescent="0.4">
      <c r="A214" s="119"/>
      <c r="B214" s="119"/>
      <c r="C214" s="119"/>
      <c r="D214" s="120"/>
      <c r="E214" s="120"/>
      <c r="F214" s="120"/>
      <c r="G214" s="119"/>
      <c r="H214" s="119"/>
      <c r="I214" s="119"/>
    </row>
    <row r="215" spans="1:9" ht="22.8" x14ac:dyDescent="0.4">
      <c r="A215" s="119"/>
      <c r="B215" s="119"/>
      <c r="C215" s="119"/>
      <c r="D215" s="120"/>
      <c r="E215" s="120"/>
      <c r="F215" s="120"/>
      <c r="G215" s="119"/>
      <c r="H215" s="119"/>
      <c r="I215" s="119"/>
    </row>
    <row r="216" spans="1:9" ht="22.8" x14ac:dyDescent="0.4">
      <c r="A216" s="119"/>
      <c r="B216" s="119"/>
      <c r="C216" s="119"/>
      <c r="D216" s="120"/>
      <c r="E216" s="120"/>
      <c r="F216" s="120"/>
      <c r="G216" s="119"/>
      <c r="H216" s="119"/>
      <c r="I216" s="119"/>
    </row>
    <row r="217" spans="1:9" ht="22.8" x14ac:dyDescent="0.4">
      <c r="A217" s="119"/>
      <c r="B217" s="119"/>
      <c r="C217" s="119"/>
      <c r="D217" s="120"/>
      <c r="E217" s="120"/>
      <c r="F217" s="120"/>
      <c r="G217" s="119"/>
      <c r="H217" s="119"/>
      <c r="I217" s="119"/>
    </row>
    <row r="218" spans="1:9" ht="22.8" x14ac:dyDescent="0.4">
      <c r="A218" s="119"/>
      <c r="B218" s="119"/>
      <c r="C218" s="119"/>
      <c r="D218" s="120"/>
      <c r="E218" s="120"/>
      <c r="F218" s="120"/>
      <c r="G218" s="119"/>
      <c r="H218" s="119"/>
      <c r="I218" s="119"/>
    </row>
    <row r="219" spans="1:9" ht="22.8" x14ac:dyDescent="0.4">
      <c r="A219" s="119"/>
      <c r="B219" s="119"/>
      <c r="C219" s="119"/>
      <c r="D219" s="120"/>
      <c r="E219" s="120"/>
      <c r="F219" s="120"/>
      <c r="G219" s="119"/>
      <c r="H219" s="119"/>
      <c r="I219" s="119"/>
    </row>
    <row r="220" spans="1:9" ht="22.8" x14ac:dyDescent="0.4">
      <c r="A220" s="119"/>
      <c r="B220" s="119"/>
      <c r="C220" s="119"/>
      <c r="D220" s="120"/>
      <c r="E220" s="120"/>
      <c r="F220" s="120"/>
      <c r="G220" s="119"/>
      <c r="H220" s="119"/>
      <c r="I220" s="119"/>
    </row>
    <row r="221" spans="1:9" ht="22.8" x14ac:dyDescent="0.4">
      <c r="A221" s="119"/>
      <c r="B221" s="119"/>
      <c r="C221" s="119"/>
      <c r="D221" s="120"/>
      <c r="E221" s="120"/>
      <c r="F221" s="120"/>
      <c r="G221" s="119"/>
      <c r="H221" s="119"/>
      <c r="I221" s="119"/>
    </row>
    <row r="222" spans="1:9" ht="22.8" x14ac:dyDescent="0.4">
      <c r="A222" s="119"/>
      <c r="B222" s="119"/>
      <c r="C222" s="119"/>
      <c r="D222" s="120"/>
      <c r="E222" s="120"/>
      <c r="F222" s="120"/>
      <c r="G222" s="119"/>
      <c r="H222" s="119"/>
      <c r="I222" s="119"/>
    </row>
    <row r="223" spans="1:9" ht="22.8" x14ac:dyDescent="0.4">
      <c r="A223" s="119"/>
      <c r="B223" s="119"/>
      <c r="C223" s="119"/>
      <c r="D223" s="120"/>
      <c r="E223" s="120"/>
      <c r="F223" s="120"/>
      <c r="G223" s="119"/>
      <c r="H223" s="119"/>
      <c r="I223" s="119"/>
    </row>
    <row r="224" spans="1:9" ht="22.8" x14ac:dyDescent="0.4">
      <c r="A224" s="119"/>
      <c r="B224" s="119"/>
      <c r="C224" s="119"/>
      <c r="D224" s="120"/>
      <c r="E224" s="120"/>
      <c r="F224" s="120"/>
      <c r="G224" s="119"/>
      <c r="H224" s="119"/>
      <c r="I224" s="119"/>
    </row>
  </sheetData>
  <mergeCells count="16">
    <mergeCell ref="A4:L4"/>
    <mergeCell ref="I1:J1"/>
    <mergeCell ref="K1:L1"/>
    <mergeCell ref="I2:J2"/>
    <mergeCell ref="K2:L2"/>
    <mergeCell ref="A3:L3"/>
    <mergeCell ref="K13:L13"/>
    <mergeCell ref="A16:L16"/>
    <mergeCell ref="A5:A7"/>
    <mergeCell ref="B5:B7"/>
    <mergeCell ref="C5:I5"/>
    <mergeCell ref="J5:L5"/>
    <mergeCell ref="C6:C7"/>
    <mergeCell ref="D6:F6"/>
    <mergeCell ref="G6:I6"/>
    <mergeCell ref="J6:L6"/>
  </mergeCells>
  <phoneticPr fontId="10" type="noConversion"/>
  <hyperlinks>
    <hyperlink ref="M1" location="預告統計資料發布時間表!A1" display="回發布時間表" xr:uid="{91D9A804-D117-44E8-B4BE-680733318CB3}"/>
  </hyperlinks>
  <printOptions horizontalCentered="1"/>
  <pageMargins left="0.35433070866141736" right="0.15748031496062992" top="0.62992125984251968" bottom="0.39370078740157483" header="0.51181102362204722" footer="0.51181102362204722"/>
  <pageSetup paperSize="9" scale="91"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具名範圍</vt:lpstr>
      </vt:variant>
      <vt:variant>
        <vt:i4>39</vt:i4>
      </vt:variant>
    </vt:vector>
  </HeadingPairs>
  <TitlesOfParts>
    <vt:vector size="69" baseType="lpstr">
      <vt:lpstr>預告統計資料發布時間表</vt:lpstr>
      <vt:lpstr>鄉庫收支月報表(113年12月)</vt:lpstr>
      <vt:lpstr>鄉庫收支月報表(114年1月)</vt:lpstr>
      <vt:lpstr>資源回收成果統計(113年12月)</vt:lpstr>
      <vt:lpstr>資源回收成果統計(114年1月)</vt:lpstr>
      <vt:lpstr>一般垃圾及廚餘清理狀況(113年12月)</vt:lpstr>
      <vt:lpstr>一般垃圾及廚餘清理狀況(114年1月)</vt:lpstr>
      <vt:lpstr>停車位概況－都市計畫區內路外(113年第4季)</vt:lpstr>
      <vt:lpstr>停車位概況－都市計畫區外路外(113年第4季)</vt:lpstr>
      <vt:lpstr>停車位概況－路邊停車位(113年第4季)</vt:lpstr>
      <vt:lpstr>停車位概況－區內路外身心障礙者專用停車位(113年第4季)</vt:lpstr>
      <vt:lpstr>停車位概況－區外路外身心障礙者專用停車位(113年第4季)</vt:lpstr>
      <vt:lpstr>停車位概況－路邊身心障礙者專用停車位(113年第4季)</vt:lpstr>
      <vt:lpstr>停車位概況－區內路外電動車專用停車位(113年第4季)</vt:lpstr>
      <vt:lpstr>停車位概況－區外路外電動車專用停車位(113年第4季)</vt:lpstr>
      <vt:lpstr>停車位概況－路邊電動車專用停車位(113年第4季)</vt:lpstr>
      <vt:lpstr>獨居老人服務概況(113年第4季)</vt:lpstr>
      <vt:lpstr>推行社區發展工作概況(113年)</vt:lpstr>
      <vt:lpstr>環保人員概況表一 (113下)</vt:lpstr>
      <vt:lpstr>環保人員概況表二 (113下)</vt:lpstr>
      <vt:lpstr>環保人員概況表三 (113下)</vt:lpstr>
      <vt:lpstr>垃圾處理場(廠)及垃圾回收清除車輛(113年下半年)</vt:lpstr>
      <vt:lpstr>調解業務概況</vt:lpstr>
      <vt:lpstr>調解委員會組織概況</vt:lpstr>
      <vt:lpstr>辦理調解方式概況</vt:lpstr>
      <vt:lpstr>都市計畫區域內公共工程實施數量.</vt:lpstr>
      <vt:lpstr>都市計畫公共設施用地已取得面積.</vt:lpstr>
      <vt:lpstr>都市計畫公共設施用地已闢建面積.</vt:lpstr>
      <vt:lpstr>都市計畫區域內現有已開闢道路長度及面積暨橋梁座數、自行.</vt:lpstr>
      <vt:lpstr>鄉庫收支月報表(113年11月)</vt:lpstr>
      <vt:lpstr>'停車位概況－區內路外身心障礙者專用停車位(113年第4季)'!pp</vt:lpstr>
      <vt:lpstr>'停車位概況－區外路外身心障礙者專用停車位(113年第4季)'!pp</vt:lpstr>
      <vt:lpstr>'停車位概況－路邊身心障礙者專用停車位(113年第4季)'!pp</vt:lpstr>
      <vt:lpstr>'一般垃圾及廚餘清理狀況(113年12月)'!Print_Area</vt:lpstr>
      <vt:lpstr>'一般垃圾及廚餘清理狀況(114年1月)'!Print_Area</vt:lpstr>
      <vt:lpstr>'垃圾處理場(廠)及垃圾回收清除車輛(113年下半年)'!Print_Area</vt:lpstr>
      <vt:lpstr>'停車位概況－區內路外身心障礙者專用停車位(113年第4季)'!Print_Area</vt:lpstr>
      <vt:lpstr>'停車位概況－區內路外電動車專用停車位(113年第4季)'!Print_Area</vt:lpstr>
      <vt:lpstr>'停車位概況－區外路外身心障礙者專用停車位(113年第4季)'!Print_Area</vt:lpstr>
      <vt:lpstr>'停車位概況－區外路外電動車專用停車位(113年第4季)'!Print_Area</vt:lpstr>
      <vt:lpstr>'停車位概況－都市計畫區內路外(113年第4季)'!Print_Area</vt:lpstr>
      <vt:lpstr>'停車位概況－都市計畫區外路外(113年第4季)'!Print_Area</vt:lpstr>
      <vt:lpstr>'停車位概況－路邊身心障礙者專用停車位(113年第4季)'!Print_Area</vt:lpstr>
      <vt:lpstr>'停車位概況－路邊停車位(113年第4季)'!Print_Area</vt:lpstr>
      <vt:lpstr>'停車位概況－路邊電動車專用停車位(113年第4季)'!Print_Area</vt:lpstr>
      <vt:lpstr>'推行社區發展工作概況(113年)'!Print_Area</vt:lpstr>
      <vt:lpstr>都市計畫公共設施用地已取得面積.!Print_Area</vt:lpstr>
      <vt:lpstr>都市計畫公共設施用地已闢建面積.!Print_Area</vt:lpstr>
      <vt:lpstr>都市計畫區域內公共工程實施數量.!Print_Area</vt:lpstr>
      <vt:lpstr>都市計畫區域內現有已開闢道路長度及面積暨橋梁座數、自行.!Print_Area</vt:lpstr>
      <vt:lpstr>'鄉庫收支月報表(113年11月)'!Print_Area</vt:lpstr>
      <vt:lpstr>'鄉庫收支月報表(113年12月)'!Print_Area</vt:lpstr>
      <vt:lpstr>'鄉庫收支月報表(114年1月)'!Print_Area</vt:lpstr>
      <vt:lpstr>'資源回收成果統計(113年12月)'!Print_Area</vt:lpstr>
      <vt:lpstr>'資源回收成果統計(114年1月)'!Print_Area</vt:lpstr>
      <vt:lpstr>預告統計資料發布時間表!Print_Area</vt:lpstr>
      <vt:lpstr>調解業務概況!Print_Area</vt:lpstr>
      <vt:lpstr>'獨居老人服務概況(113年第4季)'!Print_Area</vt:lpstr>
      <vt:lpstr>'環保人員概況表一 (113下)'!Print_Area</vt:lpstr>
      <vt:lpstr>'環保人員概況表二 (113下)'!Print_Area</vt:lpstr>
      <vt:lpstr>'環保人員概況表三 (113下)'!Print_Area</vt:lpstr>
      <vt:lpstr>'鄉庫收支月報表(113年11月)'!Print_Titles</vt:lpstr>
      <vt:lpstr>'鄉庫收支月報表(113年12月)'!Print_Titles</vt:lpstr>
      <vt:lpstr>'鄉庫收支月報表(114年1月)'!Print_Titles</vt:lpstr>
      <vt:lpstr>都市計畫公共設施用地已取得面積.!v</vt:lpstr>
      <vt:lpstr>都市計畫公共設施用地已闢建面積.!v</vt:lpstr>
      <vt:lpstr>都市計畫區域內公共工程實施數量.!v</vt:lpstr>
      <vt:lpstr>都市計畫區域內現有已開闢道路長度及面積暨橋梁座數、自行.!v</vt:lpstr>
      <vt:lpstr>臺東縣卑南鄉公庫收支月報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2025-02-05T06:56:49Z</cp:lastPrinted>
  <dcterms:created xsi:type="dcterms:W3CDTF">2013-06-27T07:16:06Z</dcterms:created>
  <dcterms:modified xsi:type="dcterms:W3CDTF">2025-02-08T08:54:43Z</dcterms:modified>
</cp:coreProperties>
</file>